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SHEETS &amp; EXCEL\"/>
    </mc:Choice>
  </mc:AlternateContent>
  <xr:revisionPtr revIDLastSave="0" documentId="13_ncr:1_{85B59AD6-568D-4D2C-9196-4654D737E8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1" hidden="1">Sheet2!$B$1:$AB$334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1" l="1"/>
  <c r="M47" i="1"/>
  <c r="M38" i="1"/>
  <c r="M34" i="1"/>
  <c r="M31" i="1"/>
  <c r="M27" i="1"/>
  <c r="M23" i="1"/>
  <c r="M16" i="1"/>
  <c r="M13" i="1"/>
  <c r="M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<sst xmlns="http://schemas.openxmlformats.org/spreadsheetml/2006/main" count="841" uniqueCount="649">
  <si>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</si>
  <si>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</si>
  <si>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</si>
  <si>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</si>
  <si>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</si>
  <si>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</si>
  <si>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</si>
  <si>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</si>
  <si>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</si>
  <si>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</si>
  <si>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</si>
  <si>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</si>
  <si>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</si>
  <si>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</si>
  <si>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</si>
  <si>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</si>
  <si>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</si>
  <si>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</si>
  <si>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</si>
  <si>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</si>
  <si>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</si>
  <si>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</si>
  <si>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</si>
  <si>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</si>
  <si>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</si>
  <si>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</si>
  <si>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</si>
  <si>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</si>
  <si>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</si>
  <si>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</si>
  <si>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</si>
  <si>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</si>
  <si>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</si>
  <si>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</si>
  <si>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</si>
  <si>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</si>
  <si>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</si>
  <si>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</si>
  <si>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</si>
  <si>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</si>
  <si>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</si>
  <si>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</si>
  <si>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</si>
  <si>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</si>
  <si>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</si>
  <si>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</si>
  <si>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</si>
  <si>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</si>
  <si>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</si>
  <si>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</si>
  <si>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</si>
  <si>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</si>
  <si>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</si>
  <si>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</si>
  <si>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</si>
  <si>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</si>
  <si>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</si>
  <si>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</si>
  <si>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</si>
  <si>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</si>
  <si>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</si>
  <si>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</si>
  <si>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</si>
  <si>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</si>
  <si>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</si>
  <si>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</si>
  <si>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</si>
  <si>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</si>
  <si>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</si>
  <si>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</si>
  <si>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</si>
  <si>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</si>
  <si>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</si>
  <si>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</si>
  <si>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</si>
  <si>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</si>
  <si>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</si>
  <si>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</si>
  <si>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</si>
  <si>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</si>
  <si>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</si>
  <si>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</si>
  <si>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</si>
  <si>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</si>
  <si>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</si>
  <si>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</si>
  <si>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</si>
  <si>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</si>
  <si>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</si>
  <si>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</si>
  <si>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</si>
  <si>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</si>
  <si>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</si>
  <si>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</si>
  <si>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</si>
  <si>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</si>
  <si>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</si>
  <si>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</si>
  <si>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</si>
  <si>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</si>
  <si>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</si>
  <si>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</si>
  <si>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</si>
  <si>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</si>
  <si>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</si>
  <si>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</si>
  <si>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</si>
  <si>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</si>
  <si>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</si>
  <si>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</si>
  <si>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</si>
  <si>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</si>
  <si>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</si>
  <si>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</si>
  <si>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</si>
  <si>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</si>
  <si>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</si>
  <si>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</si>
  <si>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</si>
  <si>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</si>
  <si>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</si>
  <si>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</si>
  <si>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</si>
  <si>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</si>
  <si>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</si>
  <si>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</si>
  <si>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</si>
  <si>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</si>
  <si>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</si>
  <si>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</si>
  <si>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</si>
  <si>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</si>
  <si>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</si>
  <si>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</si>
  <si>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</si>
  <si>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</si>
  <si>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</si>
  <si>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</si>
  <si>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</si>
  <si>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</si>
  <si>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</si>
  <si>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</si>
  <si>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</si>
  <si>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</si>
  <si>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</si>
  <si>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</si>
  <si>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</si>
  <si>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</si>
  <si>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</si>
  <si>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</si>
  <si>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</si>
  <si>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</si>
  <si>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</si>
  <si>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</si>
  <si>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</si>
  <si>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</si>
  <si>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</si>
  <si>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</si>
  <si>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</si>
  <si>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</si>
  <si>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</si>
  <si>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</si>
  <si>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</si>
  <si>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</si>
  <si>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</si>
  <si>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</si>
  <si>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</si>
  <si>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</si>
  <si>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</si>
  <si>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</si>
  <si>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</si>
  <si>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</si>
  <si>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</si>
  <si>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</si>
  <si>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</si>
  <si>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</si>
  <si>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</si>
  <si>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</si>
  <si>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</si>
  <si>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</si>
  <si>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</si>
  <si>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</si>
  <si>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</si>
  <si>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</si>
  <si>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</si>
  <si>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</si>
  <si>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</si>
  <si>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</si>
  <si>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</si>
  <si>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</si>
  <si>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</si>
  <si>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</si>
  <si>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</si>
  <si>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</si>
  <si>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</si>
  <si>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</si>
  <si>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</si>
  <si>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</si>
  <si>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</si>
  <si>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</si>
  <si>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</si>
  <si>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</si>
  <si>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</si>
  <si>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</si>
  <si>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</si>
  <si>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</si>
  <si>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</si>
  <si>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</si>
  <si>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</si>
  <si>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</si>
  <si>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</si>
  <si>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</si>
  <si>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</si>
  <si>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</si>
  <si>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</si>
  <si>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</si>
  <si>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</si>
  <si>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</si>
  <si>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</si>
  <si>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</si>
  <si>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</si>
  <si>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</si>
  <si>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</si>
  <si>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</si>
  <si>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</si>
  <si>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</si>
  <si>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</si>
  <si>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</si>
  <si>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</si>
  <si>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</si>
  <si>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</si>
  <si>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</si>
  <si>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</si>
  <si>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</si>
  <si>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</si>
  <si>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</si>
  <si>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</si>
  <si>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</si>
  <si>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</si>
  <si>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</si>
  <si>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</si>
  <si>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</si>
  <si>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</si>
  <si>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</si>
  <si>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</si>
  <si>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</si>
  <si>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</si>
  <si>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</si>
  <si>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</si>
  <si>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</si>
  <si>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</si>
  <si>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</si>
  <si>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</si>
  <si>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</si>
  <si>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</si>
  <si>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</si>
  <si>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</si>
  <si>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</si>
  <si>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</si>
  <si>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</si>
  <si>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</si>
  <si>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</si>
  <si>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</si>
  <si>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</si>
  <si>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</si>
  <si>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</si>
  <si>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</si>
  <si>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</si>
  <si>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</si>
  <si>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</si>
  <si>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</si>
  <si>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</si>
  <si>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</si>
  <si>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</si>
  <si>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</si>
  <si>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</si>
  <si>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</si>
  <si>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</si>
  <si>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</si>
  <si>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</si>
  <si>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</si>
  <si>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</si>
  <si>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</si>
  <si>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</si>
  <si>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</si>
  <si>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</si>
  <si>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</si>
  <si>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</si>
  <si>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</si>
  <si>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</si>
  <si>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</si>
  <si>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</si>
  <si>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</si>
  <si>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</si>
  <si>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</si>
  <si>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</si>
  <si>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</si>
  <si>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</si>
  <si>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</si>
  <si>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</si>
  <si>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</si>
  <si>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</si>
  <si>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</si>
  <si>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</si>
  <si>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</si>
  <si>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</si>
  <si>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</si>
  <si>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</si>
  <si>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</si>
  <si>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</si>
  <si>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</si>
  <si>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</si>
  <si>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</si>
  <si>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</si>
  <si>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</si>
  <si>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</si>
  <si>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</si>
  <si>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</si>
  <si>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</si>
  <si>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</si>
  <si>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</si>
  <si>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</si>
  <si>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</si>
  <si>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</si>
  <si>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</si>
  <si>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</si>
  <si>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</si>
  <si>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</si>
  <si>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</si>
  <si>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</si>
  <si>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</si>
  <si>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</si>
  <si>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</si>
  <si>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</si>
  <si>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</si>
  <si>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</si>
  <si>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</si>
  <si>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</si>
  <si>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</si>
  <si>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</si>
  <si>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</si>
  <si>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</si>
  <si>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</si>
  <si>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</si>
  <si>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</si>
  <si>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</si>
  <si>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</si>
  <si>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</si>
  <si>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</si>
  <si>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</si>
  <si>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</si>
  <si>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</si>
  <si>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</si>
  <si>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</si>
  <si>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</si>
  <si>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</si>
  <si>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</si>
  <si>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</si>
  <si>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</si>
  <si>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</si>
  <si>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</si>
  <si>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</si>
  <si>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</si>
  <si>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</si>
  <si>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</si>
  <si>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</si>
  <si>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</si>
  <si>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</si>
  <si>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</si>
  <si>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</si>
  <si>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</si>
  <si>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</si>
  <si>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</si>
  <si>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</si>
  <si>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 xml:space="preserve">  </t>
  </si>
  <si>
    <t>OC29/1</t>
  </si>
  <si>
    <t>OC29/2</t>
  </si>
  <si>
    <t>OC29/3</t>
  </si>
  <si>
    <t>OC29/4</t>
  </si>
  <si>
    <t>OC29/5</t>
  </si>
  <si>
    <t>OC29/6</t>
  </si>
  <si>
    <t>OC29/7</t>
  </si>
  <si>
    <t>OC29/8</t>
  </si>
  <si>
    <t>OC29/9</t>
  </si>
  <si>
    <t>OC29/10</t>
  </si>
  <si>
    <t>OC29/11</t>
  </si>
  <si>
    <t>OC29/12</t>
  </si>
  <si>
    <t>OC29/13</t>
  </si>
  <si>
    <t>OC29/14</t>
  </si>
  <si>
    <t>OC29/15</t>
  </si>
  <si>
    <t>OC29/16</t>
  </si>
  <si>
    <t>OC29/17</t>
  </si>
  <si>
    <t>OC29/18</t>
  </si>
  <si>
    <t>OC29/19</t>
  </si>
  <si>
    <t>OC29/20</t>
  </si>
  <si>
    <t>OC29/21</t>
  </si>
  <si>
    <t>OC29/22</t>
  </si>
  <si>
    <t>OC29/23</t>
  </si>
  <si>
    <t>OC29/24</t>
  </si>
  <si>
    <t>OC29/25</t>
  </si>
  <si>
    <t>OC29/26</t>
  </si>
  <si>
    <t>OC29/27</t>
  </si>
  <si>
    <t>OC29/28</t>
  </si>
  <si>
    <t>OC29/29</t>
  </si>
  <si>
    <t>OC29/30</t>
  </si>
  <si>
    <t>OC29/31</t>
  </si>
  <si>
    <t>OC29/32</t>
  </si>
  <si>
    <t>OC29/34</t>
  </si>
  <si>
    <t>OC29/35</t>
  </si>
  <si>
    <t>OC29/36</t>
  </si>
  <si>
    <t>OC29/37</t>
  </si>
  <si>
    <t>OC29/38</t>
  </si>
  <si>
    <t>OC29/39</t>
  </si>
  <si>
    <t>OC29/40</t>
  </si>
  <si>
    <t>OC29/41</t>
  </si>
  <si>
    <t>OC29/42</t>
  </si>
  <si>
    <t>OC29/43</t>
  </si>
  <si>
    <t>OC29/44</t>
  </si>
  <si>
    <t>OC29/46</t>
  </si>
  <si>
    <t>OC29/47</t>
  </si>
  <si>
    <t>OC29/48</t>
  </si>
  <si>
    <t>OC29/50</t>
  </si>
  <si>
    <t>محمد الجوهرى</t>
  </si>
  <si>
    <t>امراء زيزنيا رقم ٢١ شارع محمود الديب الدور ١٢ شقة ٢ اسكندرية زيزنيا</t>
  </si>
  <si>
    <t>01009933322</t>
  </si>
  <si>
    <t xml:space="preserve">٤ماسك مصحف مطلى دهب </t>
  </si>
  <si>
    <t>مريم بشاي</t>
  </si>
  <si>
    <t>عين شمس عند مستشفي الحق يكلمني وهتواصل معاه</t>
  </si>
  <si>
    <t>01221674686</t>
  </si>
  <si>
    <t>محفظه دبوس  + سيركل</t>
  </si>
  <si>
    <t>Sarah tarek mokhtar</t>
  </si>
  <si>
    <t>٥ ابراج المانسترلى - البحر الاعظم - جيزة - الدور ١١ - شقة ٣</t>
  </si>
  <si>
    <t xml:space="preserve">01120200585 </t>
  </si>
  <si>
    <t>01148732390</t>
  </si>
  <si>
    <t xml:space="preserve">ميدليه </t>
  </si>
  <si>
    <t>إيمان ماهر</t>
  </si>
  <si>
    <t xml:space="preserve">محافظة تفهنا المنطقة كراش السودي الدقهليه </t>
  </si>
  <si>
    <t>01030858437</t>
  </si>
  <si>
    <t xml:space="preserve">بروش نحاس مطلى فضه </t>
  </si>
  <si>
    <t xml:space="preserve">محمد عبد الرحيم الشرقاوى </t>
  </si>
  <si>
    <t xml:space="preserve">الغربيه/طنطا / مدخل شوبر عند طارق العجلاتى </t>
  </si>
  <si>
    <t>01008925251</t>
  </si>
  <si>
    <t>01114299557</t>
  </si>
  <si>
    <t>انسيال عيون حفر رجالى  وسلسلة فراشه لونها بيينك</t>
  </si>
  <si>
    <t xml:space="preserve">محمد مصطفى </t>
  </si>
  <si>
    <t>١٤٨ ش مصر والسودان  الدور ال١١ حدايق القبة القاهره</t>
  </si>
  <si>
    <t>01122566484</t>
  </si>
  <si>
    <t xml:space="preserve">قلم مطلى فضه </t>
  </si>
  <si>
    <t>محمود مسعد</t>
  </si>
  <si>
    <t xml:space="preserve">دعاء شلبي </t>
  </si>
  <si>
    <t>غادة فاروق صالح</t>
  </si>
  <si>
    <t xml:space="preserve">عبد الرحمن محمد </t>
  </si>
  <si>
    <t>ربا عبدالرحمن</t>
  </si>
  <si>
    <t xml:space="preserve">ربى سلامة </t>
  </si>
  <si>
    <t>Hauwa kashim</t>
  </si>
  <si>
    <t xml:space="preserve">شادى صلاح </t>
  </si>
  <si>
    <t>محمد سامى</t>
  </si>
  <si>
    <t>زياد مدحت</t>
  </si>
  <si>
    <t xml:space="preserve"> عائشة احمد </t>
  </si>
  <si>
    <t>Dalia Hesham</t>
  </si>
  <si>
    <t xml:space="preserve">عهود عماد </t>
  </si>
  <si>
    <t xml:space="preserve">هاجر واصف </t>
  </si>
  <si>
    <t xml:space="preserve"> أمينة شاهين</t>
  </si>
  <si>
    <t>ريهام محمد عبد العظيم</t>
  </si>
  <si>
    <t xml:space="preserve">مارك لوقا </t>
  </si>
  <si>
    <t xml:space="preserve">محمود الذهبي </t>
  </si>
  <si>
    <t>روان حسن</t>
  </si>
  <si>
    <t>ياسمين الغنام</t>
  </si>
  <si>
    <t xml:space="preserve">خديجة اسامة </t>
  </si>
  <si>
    <t xml:space="preserve">سيف عبدالفتاح </t>
  </si>
  <si>
    <t>ميرنا وديع</t>
  </si>
  <si>
    <t xml:space="preserve"> الاء</t>
  </si>
  <si>
    <t xml:space="preserve"> أمل محمد </t>
  </si>
  <si>
    <t xml:space="preserve">ميرڤت عادل </t>
  </si>
  <si>
    <t>رنا ناصف</t>
  </si>
  <si>
    <t xml:space="preserve">ملك سامي </t>
  </si>
  <si>
    <t>سلوى رفعت صالح</t>
  </si>
  <si>
    <t>روان سمير صبري</t>
  </si>
  <si>
    <t xml:space="preserve">Mohamed ashraf </t>
  </si>
  <si>
    <t xml:space="preserve">شيرين </t>
  </si>
  <si>
    <t xml:space="preserve">نهلة خالد </t>
  </si>
  <si>
    <t>ميكا</t>
  </si>
  <si>
    <t xml:space="preserve">سهيله </t>
  </si>
  <si>
    <t xml:space="preserve">فاطمه انور </t>
  </si>
  <si>
    <t>كرمة تامر</t>
  </si>
  <si>
    <t xml:space="preserve">ملك جمال </t>
  </si>
  <si>
    <t>السيد محمد</t>
  </si>
  <si>
    <t xml:space="preserve">نورا زين </t>
  </si>
  <si>
    <t>زياد جمال عزب</t>
  </si>
  <si>
    <t>01090583267‬</t>
  </si>
  <si>
    <t>01555118994</t>
  </si>
  <si>
    <t>01557868981</t>
  </si>
  <si>
    <t>01129464647</t>
  </si>
  <si>
    <t>01006813421</t>
  </si>
  <si>
    <t>01111504459</t>
  </si>
  <si>
    <t xml:space="preserve"> 01021710965</t>
  </si>
  <si>
    <t>01557720093</t>
  </si>
  <si>
    <t>01007438796</t>
  </si>
  <si>
    <t>01555182076</t>
  </si>
  <si>
    <t>01507344062</t>
  </si>
  <si>
    <t>01559244290</t>
  </si>
  <si>
    <t>01224005529</t>
  </si>
  <si>
    <t>01008557396</t>
  </si>
  <si>
    <t>01027234451</t>
  </si>
  <si>
    <t>01007701964</t>
  </si>
  <si>
    <t xml:space="preserve">01009275466 </t>
  </si>
  <si>
    <t>01122388477</t>
  </si>
  <si>
    <t>01061351967</t>
  </si>
  <si>
    <t>01017274239</t>
  </si>
  <si>
    <t>01110101979</t>
  </si>
  <si>
    <t>01154540307</t>
  </si>
  <si>
    <t>01016986380</t>
  </si>
  <si>
    <t>01009908375</t>
  </si>
  <si>
    <t>01143887256</t>
  </si>
  <si>
    <t>01119160391</t>
  </si>
  <si>
    <t>01022459419</t>
  </si>
  <si>
    <t>01002639188</t>
  </si>
  <si>
    <t>01207134880</t>
  </si>
  <si>
    <t>01005350055</t>
  </si>
  <si>
    <t>01012596263</t>
  </si>
  <si>
    <t>01010954623</t>
  </si>
  <si>
    <t>01017122599</t>
  </si>
  <si>
    <t>01276046449</t>
  </si>
  <si>
    <t>01211612356</t>
  </si>
  <si>
    <t>01067476735</t>
  </si>
  <si>
    <t>01017816843</t>
  </si>
  <si>
    <t>01140755684</t>
  </si>
  <si>
    <t>01558955669</t>
  </si>
  <si>
    <t>01002587984</t>
  </si>
  <si>
    <t>01023766111</t>
  </si>
  <si>
    <t>01002534591</t>
  </si>
  <si>
    <t>01016284203</t>
  </si>
  <si>
    <t>01018303698</t>
  </si>
  <si>
    <t>01554327000</t>
  </si>
  <si>
    <t>01200477252</t>
  </si>
  <si>
    <t>01102956510</t>
  </si>
  <si>
    <t>01117183333</t>
  </si>
  <si>
    <t>01220872282</t>
  </si>
  <si>
    <t>01080156236</t>
  </si>
  <si>
    <t>01204000056</t>
  </si>
  <si>
    <t>01227281028</t>
  </si>
  <si>
    <t>01090304720</t>
  </si>
  <si>
    <t>01001830325</t>
  </si>
  <si>
    <t>01201969531</t>
  </si>
  <si>
    <t>01147862493</t>
  </si>
  <si>
    <t>01014449920</t>
  </si>
  <si>
    <t>01069600063</t>
  </si>
  <si>
    <t>01020672224</t>
  </si>
  <si>
    <t>01012102940</t>
  </si>
  <si>
    <t>القاهره - مساكن شيراتون - صقر قريش - عماره 95 شقه 38 الدور العاشر</t>
  </si>
  <si>
    <t xml:space="preserve">الابيض اول فيصل </t>
  </si>
  <si>
    <t xml:space="preserve">  32شارع معز الدولة متفرع من مكرم عبيد / مدينة نصر </t>
  </si>
  <si>
    <t>محافظة الجيزة</t>
  </si>
  <si>
    <t>الاسكندرية ميامي شارع محمود العيسوي برج مناع بالاس الدور ١٢ الشقة ٣</t>
  </si>
  <si>
    <t>الاسكندرية  الابراهيمية/حضرة بحري ...شارع الملك الصالح..الشارع الخلفي لخروب سامي  عمارة 10(عباد الرحمان 2)..دور 14...شقة1</t>
  </si>
  <si>
    <t>Beni suef Nahda university girls hostel</t>
  </si>
  <si>
    <t xml:space="preserve"> ٣٩/١٣الشطر السابع زهراء المعادي الدور الثاني شقة ٢٢</t>
  </si>
  <si>
    <t xml:space="preserve">طنطا كليه تجاره شارع الحلو </t>
  </si>
  <si>
    <t>٢١ش.محمد المنوفي عابدين القاهره</t>
  </si>
  <si>
    <t>المنصورة - المنطقة:حي الجامعة - الشارع:عند بوابة توشكا - العمارة:بجانب كوفي مملكة القهوة - الشقة:الخامسة</t>
  </si>
  <si>
    <t>حدايق الاهرام، البوابة الرابعة، منطقة ن، عمارة ١٨٧، الدور الخامس، شقة ٣</t>
  </si>
  <si>
    <t>كمبوند جاردينا سيتي عماره ٦٦٠ الدور التاني شقه ٢٣</t>
  </si>
  <si>
    <t>المنصورة شارع ٦ اكتوبر من احمد ماهر اول برج عاليمين</t>
  </si>
  <si>
    <t>٣٩الحي الثالث المنطقة الاولى التجمع الخامس الدور الأول بجوار بنزينة توتال</t>
  </si>
  <si>
    <t>محافظة الدقهليه مركز ميت غمر- ميت محسن- شارع حى الزهور</t>
  </si>
  <si>
    <t>محافظ المنيا مركز سمالوط قريه الطيبه</t>
  </si>
  <si>
    <t>الغربية - طنطا- دوران النادي</t>
  </si>
  <si>
    <t>اسكندريه العوايد عزبه محسن نمره بجوار اخشاب السخاوى</t>
  </si>
  <si>
    <t xml:space="preserve"> ١٩٠شارع ١ حي ٢ منطقه ٦ التجمع الخامس</t>
  </si>
  <si>
    <t>القاهرة مدينة نصر شارع الطيران عمارات آلتوفيق عماره ١٠٩ الدور ٩ شقه ٩١</t>
  </si>
  <si>
    <t>محافظه الغربيه المحله الكبري شارع المنشيه الجديده عند الجوزات  شارع محمد عمرو منزل رقم ١٨</t>
  </si>
  <si>
    <t xml:space="preserve"> ٥شارع عريان نخله ارض نوبار شبرا الخيمه القاهره</t>
  </si>
  <si>
    <t>المنوفيه شبين الكوم مكتب الصحه ف المرور القديم خلف صيدليه ماهر غراب مدخل 8 الدور الاول</t>
  </si>
  <si>
    <t>كلية الطب البيطرى بمشتهر. مركز طوخ القليوبية</t>
  </si>
  <si>
    <t xml:space="preserve">المحافظه الجيزه 19 شارع التلاتيني عمرانيه غربيه امام عمارت الاوقاف  المنطقه العمرانيه الشارع التلاتيني  العماره رقم 19 </t>
  </si>
  <si>
    <t>القاهره G19 villa 36/2 مدينتي  امام المركز الطبي ١</t>
  </si>
  <si>
    <t xml:space="preserve">اكتوبر الحي المتميز كومبوند مينا جاردن سيتي فيلا b47 </t>
  </si>
  <si>
    <t xml:space="preserve"> ٤٧ش إسماعيل سري. سموحه الدور السابع شقه ٧٠٢</t>
  </si>
  <si>
    <t>مدينه نصر محطه المهمات عماره ٢٢ شقه ٢٢</t>
  </si>
  <si>
    <t xml:space="preserve">اسكندريه- سموحه- مدينة اسيد بجوار جرين بلازا - برج الصفا ٣ - الدور ٨ شقة ٩ </t>
  </si>
  <si>
    <t>دمياط ميت ابوغالب</t>
  </si>
  <si>
    <t>المقطم الهضبة العليا  ١٤ ش ١٩ متفرع من شارع ١٠</t>
  </si>
  <si>
    <t>الاسكندرية- محرم بيك-٣٣ شارع الفرغلي متفرع من ايزيس</t>
  </si>
  <si>
    <t xml:space="preserve"> الدقهليه  كفر ابو ناصر  شارع المجلس</t>
  </si>
  <si>
    <t xml:space="preserve">اسكندريه بحري قهوه فاروق بجوار استديو ارت ع الترام العماره ع اليمين د ٤ </t>
  </si>
  <si>
    <t>اسكندرية سموحة شارع النصر امام جرين بلازا شارع ٥ عمارة ٢ الدور الخامس شقة ٥١</t>
  </si>
  <si>
    <t>ابو الغيط علي طريق القناطر الخيريه شارع الخيرس عماره النستوصف</t>
  </si>
  <si>
    <t xml:space="preserve">دمياط الجديده </t>
  </si>
  <si>
    <t xml:space="preserve"> مبنى جامعة الدول العربية، ميدان التحرير، وسط البلد، القاهرة</t>
  </si>
  <si>
    <t>محافظة القاهرة المعادي-المعراج العلوي بجوار كارفور المعادي متفرع من شارع باركات</t>
  </si>
  <si>
    <t xml:space="preserve">بريسلت جلد  اسود </t>
  </si>
  <si>
    <t>دبله لون فضى محفور</t>
  </si>
  <si>
    <t xml:space="preserve">بروش فضه اصلي </t>
  </si>
  <si>
    <t>ميداليه موتوسيكل</t>
  </si>
  <si>
    <t>اسورتين فضى و دهبى</t>
  </si>
  <si>
    <t xml:space="preserve"> 2ماسك + 2خاتم + بروش</t>
  </si>
  <si>
    <t xml:space="preserve"> ٢سلسله اسم مطلى ذهب</t>
  </si>
  <si>
    <t>ماسك مصحف مطلى ذهب</t>
  </si>
  <si>
    <t>محفظه + ولاعه + دبله</t>
  </si>
  <si>
    <t xml:space="preserve">اسوره حرف ل مطلى فضه </t>
  </si>
  <si>
    <t>ميداليه سيركل صور</t>
  </si>
  <si>
    <t xml:space="preserve">اسوره حرف ف </t>
  </si>
  <si>
    <t>بروش مطلى فضه</t>
  </si>
  <si>
    <t xml:space="preserve">سلسله حرف A فقط مطلى فضه </t>
  </si>
  <si>
    <t xml:space="preserve">ماسك مصحف مطلى دهب </t>
  </si>
  <si>
    <t>محفظه + ولاعه + بريسلت فضى</t>
  </si>
  <si>
    <t xml:space="preserve">سلسله ثرى دي رجالي </t>
  </si>
  <si>
    <t xml:space="preserve">ماسك مصحف دهبي </t>
  </si>
  <si>
    <t>قلم</t>
  </si>
  <si>
    <t xml:space="preserve">2ميداليه عربيه ازرق + 2ماسك مصحف </t>
  </si>
  <si>
    <t>اسوره حرف خ</t>
  </si>
  <si>
    <t>انسيال رجالى طباعه</t>
  </si>
  <si>
    <t>قلب  + 3D Gold</t>
  </si>
  <si>
    <t xml:space="preserve">ماسكين مصحف دهبي </t>
  </si>
  <si>
    <t>اسم حروف</t>
  </si>
  <si>
    <t>ماسك مصحف + بريسلت اسود + ميداليه سيركل</t>
  </si>
  <si>
    <t xml:space="preserve">بورش مطلى فضه </t>
  </si>
  <si>
    <t xml:space="preserve"> ٢ماسك مصحف </t>
  </si>
  <si>
    <t xml:space="preserve">ميداليه لاڤ سيركل </t>
  </si>
  <si>
    <t>2ميداليه عربيه ازرق</t>
  </si>
  <si>
    <t>اسوره كارتير دهبي</t>
  </si>
  <si>
    <t>ماسك مصحف ذهبي</t>
  </si>
  <si>
    <t xml:space="preserve"> 2سلسله اسم مطلي فضه</t>
  </si>
  <si>
    <t xml:space="preserve">سلسله حرف </t>
  </si>
  <si>
    <t xml:space="preserve">Idجلد </t>
  </si>
  <si>
    <t>٢ دبله مطلى فضه</t>
  </si>
  <si>
    <t>اسورتين  بلاتنيوم و ذهب</t>
  </si>
  <si>
    <t>قلم + ماسك دهبى</t>
  </si>
  <si>
    <t>ميداليه عربيه ازرق</t>
  </si>
  <si>
    <t xml:space="preserve">Rodina </t>
  </si>
  <si>
    <t>المعادي شارع ٢٦١ عماره ٤٦ اسفل العماره سوبر ماركت الاسره متفرع من شارع القمر الصناعى</t>
  </si>
  <si>
    <t>01121045020</t>
  </si>
  <si>
    <t>01115733156</t>
  </si>
  <si>
    <t>OC29/52</t>
  </si>
  <si>
    <t>ولاعه</t>
  </si>
  <si>
    <t xml:space="preserve">حنين عمرو </t>
  </si>
  <si>
    <t xml:space="preserve">الغربيه طنطا الحكمة شارع الجمهوريه منزل رقم ٣٠ </t>
  </si>
  <si>
    <t>01208662435</t>
  </si>
  <si>
    <t>OC29/53</t>
  </si>
  <si>
    <t>OC29/54</t>
  </si>
  <si>
    <t xml:space="preserve">ندى إبراهيم </t>
  </si>
  <si>
    <t xml:space="preserve">المنوفية شبين الكوم كلية الزراعة </t>
  </si>
  <si>
    <t>01286728866</t>
  </si>
  <si>
    <t>اسورتين</t>
  </si>
  <si>
    <t xml:space="preserve">بريسلت فضى </t>
  </si>
  <si>
    <t>OC29/55</t>
  </si>
  <si>
    <t xml:space="preserve">فاطمه حزيفه </t>
  </si>
  <si>
    <t xml:space="preserve">حلمية الزيتون فرجاني حلمية الزيتون شارع عين شمس شارع سكر </t>
  </si>
  <si>
    <t>0109 1932447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</si>
</sst>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Segoe UI Historic"/>
      <family val="2"/>
    </font>
    <font>
      <b/>
      <sz val="14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49" fontId="7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2" fontId="7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readingOrder="2"/>
    </xf>
    <xf numFmtId="164" fontId="6" fillId="0" borderId="1" xfId="0" applyNumberFormat="1" applyFont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>
      <alignment horizontal="center" vertical="center" readingOrder="2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readingOrder="2"/>
    </xf>
    <xf numFmtId="0" fontId="6" fillId="0" borderId="1" xfId="0" applyFont="1" applyBorder="1" applyAlignment="1">
      <alignment horizontal="right" readingOrder="2"/>
    </xf>
    <xf numFmtId="49" fontId="6" fillId="0" borderId="1" xfId="0" applyNumberFormat="1" applyFont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topLeftCell="E1" zoomScale="85" zoomScaleNormal="85" workbookViewId="0">
      <pane ySplit="1" topLeftCell="A2" activePane="bottomLeft" state="frozen"/>
      <selection activeCell="E1" sqref="E1"/>
      <selection pane="bottomLeft" activeCell="M11" sqref="M11"/>
    </sheetView>
  </sheetViews>
  <sheetFormatPr defaultColWidth="19.7109375" defaultRowHeight="24" customHeight="1" x14ac:dyDescent="0.25"/>
  <cols>
    <col min="1" max="1" width="19.7109375" style="19"/>
    <col min="2" max="3" width="19.7109375" style="21"/>
    <col min="4" max="4" width="99.42578125" style="19" customWidth="1"/>
    <col min="5" max="6" width="19.7109375" style="18"/>
    <col min="7" max="10" width="19.7109375" style="19"/>
    <col min="11" max="11" width="19.7109375" style="18"/>
    <col min="12" max="16384" width="19.7109375" style="19"/>
  </cols>
  <sheetData>
    <row r="1" spans="1:17" ht="24" customHeight="1" x14ac:dyDescent="0.25">
      <c r="A1" s="25" t="s">
        <v>1</v>
      </c>
      <c r="B1" s="26" t="s">
        <v>340</v>
      </c>
      <c r="C1" s="26" t="s">
        <v>15</v>
      </c>
      <c r="D1" s="25" t="s">
        <v>4</v>
      </c>
      <c r="E1" s="27" t="s">
        <v>5</v>
      </c>
      <c r="F1" s="27" t="s">
        <v>6</v>
      </c>
      <c r="G1" s="25" t="s">
        <v>8</v>
      </c>
      <c r="H1" s="25" t="s">
        <v>9</v>
      </c>
      <c r="I1" s="25" t="s">
        <v>12</v>
      </c>
      <c r="J1" s="25" t="s">
        <v>2</v>
      </c>
      <c r="K1" s="27" t="s">
        <v>11</v>
      </c>
      <c r="L1" s="25" t="s">
        <v>3</v>
      </c>
      <c r="M1" s="25" t="s">
        <v>7</v>
      </c>
      <c r="N1" s="25" t="s">
        <v>14</v>
      </c>
      <c r="O1" s="25" t="s">
        <v>13</v>
      </c>
      <c r="P1" s="25" t="s">
        <v>10</v>
      </c>
      <c r="Q1" s="25" t="s">
        <v>0</v>
      </c>
    </row>
    <row r="2" spans="1:17" ht="24" customHeight="1" x14ac:dyDescent="0.25">
      <c r="A2" s="6" t="s">
        <v>422</v>
      </c>
      <c r="B2" s="21" t="s">
        <v>19</v>
      </c>
      <c r="C2" s="21" t="s">
        <v>258</v>
      </c>
      <c r="D2" s="7" t="s">
        <v>423</v>
      </c>
      <c r="E2" s="13" t="s">
        <v>424</v>
      </c>
      <c r="F2" s="8"/>
      <c r="G2" s="18"/>
      <c r="H2" s="9" t="s">
        <v>375</v>
      </c>
      <c r="J2" s="13" t="s">
        <v>425</v>
      </c>
      <c r="K2" s="19">
        <v>2</v>
      </c>
      <c r="M2" s="10">
        <v>1410</v>
      </c>
      <c r="P2" s="19" t="s">
        <v>366</v>
      </c>
    </row>
    <row r="3" spans="1:17" ht="24" customHeight="1" x14ac:dyDescent="0.25">
      <c r="A3" s="6" t="s">
        <v>426</v>
      </c>
      <c r="B3" s="21" t="s">
        <v>17</v>
      </c>
      <c r="C3" s="21" t="s">
        <v>249</v>
      </c>
      <c r="D3" s="11" t="s">
        <v>427</v>
      </c>
      <c r="E3" s="6" t="s">
        <v>428</v>
      </c>
      <c r="F3" s="6"/>
      <c r="G3" s="18"/>
      <c r="H3" s="9" t="s">
        <v>376</v>
      </c>
      <c r="J3" s="6" t="s">
        <v>429</v>
      </c>
      <c r="K3" s="19">
        <v>2</v>
      </c>
      <c r="M3" s="12">
        <v>700</v>
      </c>
      <c r="P3" s="19" t="s">
        <v>366</v>
      </c>
    </row>
    <row r="4" spans="1:17" ht="24" customHeight="1" x14ac:dyDescent="0.25">
      <c r="A4" s="6" t="s">
        <v>430</v>
      </c>
      <c r="B4" s="21" t="s">
        <v>18</v>
      </c>
      <c r="C4" s="3" t="s">
        <v>353</v>
      </c>
      <c r="D4" s="7" t="s">
        <v>431</v>
      </c>
      <c r="E4" s="18" t="s">
        <v>432</v>
      </c>
      <c r="F4" s="13" t="s">
        <v>433</v>
      </c>
      <c r="H4" s="9" t="s">
        <v>377</v>
      </c>
      <c r="J4" s="13" t="s">
        <v>434</v>
      </c>
      <c r="K4" s="19">
        <v>2</v>
      </c>
      <c r="M4" s="10">
        <v>375</v>
      </c>
      <c r="P4" s="19" t="s">
        <v>366</v>
      </c>
    </row>
    <row r="5" spans="1:17" ht="24" customHeight="1" x14ac:dyDescent="0.25">
      <c r="A5" s="6" t="s">
        <v>435</v>
      </c>
      <c r="B5" s="21" t="s">
        <v>22</v>
      </c>
      <c r="C5" s="21" t="s">
        <v>184</v>
      </c>
      <c r="D5" s="11" t="s">
        <v>436</v>
      </c>
      <c r="E5" s="13" t="s">
        <v>437</v>
      </c>
      <c r="F5" s="6"/>
      <c r="G5" s="18"/>
      <c r="H5" s="9" t="s">
        <v>378</v>
      </c>
      <c r="I5" s="19" t="s">
        <v>373</v>
      </c>
      <c r="J5" s="6" t="s">
        <v>438</v>
      </c>
      <c r="K5" s="19">
        <v>2</v>
      </c>
      <c r="M5" s="12">
        <v>390</v>
      </c>
      <c r="P5" s="19" t="s">
        <v>366</v>
      </c>
    </row>
    <row r="6" spans="1:17" ht="24" customHeight="1" x14ac:dyDescent="0.25">
      <c r="A6" s="6" t="s">
        <v>439</v>
      </c>
      <c r="B6" s="21" t="s">
        <v>28</v>
      </c>
      <c r="C6" s="21" t="s">
        <v>47</v>
      </c>
      <c r="D6" s="11" t="s">
        <v>440</v>
      </c>
      <c r="E6" s="13" t="s">
        <v>441</v>
      </c>
      <c r="F6" s="13" t="s">
        <v>442</v>
      </c>
      <c r="H6" s="9" t="s">
        <v>379</v>
      </c>
      <c r="J6" s="13" t="s">
        <v>443</v>
      </c>
      <c r="K6" s="19">
        <v>2</v>
      </c>
      <c r="M6" s="14">
        <v>580</v>
      </c>
      <c r="P6" s="19" t="s">
        <v>366</v>
      </c>
    </row>
    <row r="7" spans="1:17" ht="24" customHeight="1" x14ac:dyDescent="0.25">
      <c r="A7" s="6" t="s">
        <v>444</v>
      </c>
      <c r="B7" s="21" t="s">
        <v>17</v>
      </c>
      <c r="C7" s="3" t="s">
        <v>240</v>
      </c>
      <c r="D7" s="7" t="s">
        <v>445</v>
      </c>
      <c r="E7" s="6" t="s">
        <v>446</v>
      </c>
      <c r="F7" s="15"/>
      <c r="G7" s="18"/>
      <c r="H7" s="9" t="s">
        <v>380</v>
      </c>
      <c r="J7" s="6" t="s">
        <v>447</v>
      </c>
      <c r="K7" s="19">
        <v>2</v>
      </c>
      <c r="M7" s="16">
        <v>355</v>
      </c>
      <c r="P7" s="19" t="s">
        <v>366</v>
      </c>
    </row>
    <row r="8" spans="1:17" ht="24" customHeight="1" x14ac:dyDescent="0.25">
      <c r="A8" s="13" t="s">
        <v>448</v>
      </c>
      <c r="B8" s="21" t="s">
        <v>17</v>
      </c>
      <c r="C8" s="21" t="s">
        <v>226</v>
      </c>
      <c r="D8" s="17" t="s">
        <v>549</v>
      </c>
      <c r="E8" s="13" t="s">
        <v>489</v>
      </c>
      <c r="F8" s="13"/>
      <c r="G8" s="18"/>
      <c r="H8" s="9" t="s">
        <v>381</v>
      </c>
      <c r="J8" s="13" t="s">
        <v>590</v>
      </c>
      <c r="K8" s="19">
        <v>2</v>
      </c>
      <c r="M8" s="14">
        <v>355</v>
      </c>
      <c r="P8" s="19" t="s">
        <v>366</v>
      </c>
    </row>
    <row r="9" spans="1:17" ht="24" customHeight="1" x14ac:dyDescent="0.25">
      <c r="A9" s="6" t="s">
        <v>449</v>
      </c>
      <c r="B9" s="21" t="s">
        <v>18</v>
      </c>
      <c r="C9" s="21" t="s">
        <v>352</v>
      </c>
      <c r="D9" s="11" t="s">
        <v>550</v>
      </c>
      <c r="E9" s="6" t="s">
        <v>490</v>
      </c>
      <c r="F9" s="6" t="s">
        <v>491</v>
      </c>
      <c r="G9" s="18"/>
      <c r="H9" s="9" t="s">
        <v>382</v>
      </c>
      <c r="J9" s="6" t="s">
        <v>591</v>
      </c>
      <c r="K9" s="19">
        <v>2</v>
      </c>
      <c r="M9" s="12">
        <v>410</v>
      </c>
      <c r="P9" s="19" t="s">
        <v>366</v>
      </c>
    </row>
    <row r="10" spans="1:17" ht="24" customHeight="1" x14ac:dyDescent="0.25">
      <c r="A10" s="13" t="s">
        <v>450</v>
      </c>
      <c r="B10" s="21" t="s">
        <v>17</v>
      </c>
      <c r="C10" s="21" t="s">
        <v>338</v>
      </c>
      <c r="D10" s="23" t="s">
        <v>551</v>
      </c>
      <c r="E10" s="13" t="s">
        <v>492</v>
      </c>
      <c r="F10" s="13" t="s">
        <v>493</v>
      </c>
      <c r="G10" s="18"/>
      <c r="H10" s="9" t="s">
        <v>383</v>
      </c>
      <c r="J10" s="13" t="s">
        <v>592</v>
      </c>
      <c r="K10" s="19">
        <v>2</v>
      </c>
      <c r="M10" s="10">
        <f>830-300</f>
        <v>530</v>
      </c>
      <c r="P10" s="19" t="s">
        <v>366</v>
      </c>
    </row>
    <row r="11" spans="1:17" ht="24" customHeight="1" x14ac:dyDescent="0.25">
      <c r="A11" s="6" t="s">
        <v>451</v>
      </c>
      <c r="B11" s="21" t="s">
        <v>18</v>
      </c>
      <c r="C11" s="3" t="s">
        <v>353</v>
      </c>
      <c r="D11" s="11" t="s">
        <v>552</v>
      </c>
      <c r="E11" s="6" t="s">
        <v>494</v>
      </c>
      <c r="F11" s="6" t="s">
        <v>495</v>
      </c>
      <c r="G11" s="18"/>
      <c r="H11" s="9" t="s">
        <v>384</v>
      </c>
      <c r="J11" s="6" t="s">
        <v>593</v>
      </c>
      <c r="K11" s="19">
        <v>2</v>
      </c>
      <c r="M11" s="12">
        <v>0</v>
      </c>
      <c r="P11" s="19" t="s">
        <v>366</v>
      </c>
    </row>
    <row r="12" spans="1:17" ht="24" customHeight="1" x14ac:dyDescent="0.25">
      <c r="A12" s="13" t="s">
        <v>452</v>
      </c>
      <c r="B12" s="21" t="s">
        <v>19</v>
      </c>
      <c r="C12" s="21" t="s">
        <v>270</v>
      </c>
      <c r="D12" s="17" t="s">
        <v>553</v>
      </c>
      <c r="E12" s="13" t="s">
        <v>496</v>
      </c>
      <c r="F12" s="13" t="s">
        <v>497</v>
      </c>
      <c r="G12" s="18"/>
      <c r="H12" s="9" t="s">
        <v>385</v>
      </c>
      <c r="J12" s="13" t="s">
        <v>594</v>
      </c>
      <c r="K12" s="19">
        <v>2</v>
      </c>
      <c r="M12" s="14">
        <v>430</v>
      </c>
      <c r="P12" s="19" t="s">
        <v>366</v>
      </c>
    </row>
    <row r="13" spans="1:17" ht="24" customHeight="1" x14ac:dyDescent="0.25">
      <c r="A13" s="6" t="s">
        <v>453</v>
      </c>
      <c r="B13" s="21" t="s">
        <v>19</v>
      </c>
      <c r="C13" s="21" t="s">
        <v>225</v>
      </c>
      <c r="D13" s="7" t="s">
        <v>554</v>
      </c>
      <c r="E13" s="6" t="s">
        <v>498</v>
      </c>
      <c r="F13" s="15"/>
      <c r="G13" s="18"/>
      <c r="H13" s="9" t="s">
        <v>386</v>
      </c>
      <c r="J13" s="6" t="s">
        <v>595</v>
      </c>
      <c r="K13" s="19">
        <v>2</v>
      </c>
      <c r="M13" s="16">
        <f>300+600+440+60-300</f>
        <v>1100</v>
      </c>
      <c r="P13" s="19" t="s">
        <v>366</v>
      </c>
    </row>
    <row r="14" spans="1:17" ht="24" customHeight="1" x14ac:dyDescent="0.2">
      <c r="A14" s="13" t="s">
        <v>454</v>
      </c>
      <c r="B14" s="4" t="s">
        <v>344</v>
      </c>
      <c r="C14" s="4" t="s">
        <v>344</v>
      </c>
      <c r="D14" s="17" t="s">
        <v>555</v>
      </c>
      <c r="E14" s="13" t="s">
        <v>499</v>
      </c>
      <c r="F14" s="13" t="s">
        <v>500</v>
      </c>
      <c r="G14" s="18"/>
      <c r="H14" s="9" t="s">
        <v>387</v>
      </c>
      <c r="J14" s="13" t="s">
        <v>596</v>
      </c>
      <c r="K14" s="19">
        <v>2</v>
      </c>
      <c r="M14" s="14">
        <v>680</v>
      </c>
      <c r="P14" s="19" t="s">
        <v>366</v>
      </c>
    </row>
    <row r="15" spans="1:17" ht="24" customHeight="1" x14ac:dyDescent="0.25">
      <c r="A15" s="6" t="s">
        <v>455</v>
      </c>
      <c r="B15" s="21" t="s">
        <v>17</v>
      </c>
      <c r="C15" s="21" t="s">
        <v>226</v>
      </c>
      <c r="D15" s="11" t="s">
        <v>556</v>
      </c>
      <c r="E15" s="6" t="s">
        <v>501</v>
      </c>
      <c r="F15" s="6"/>
      <c r="H15" s="9" t="s">
        <v>388</v>
      </c>
      <c r="J15" s="6" t="s">
        <v>597</v>
      </c>
      <c r="K15" s="19">
        <v>2</v>
      </c>
      <c r="M15" s="12">
        <v>410</v>
      </c>
      <c r="P15" s="19" t="s">
        <v>366</v>
      </c>
    </row>
    <row r="16" spans="1:17" ht="24" customHeight="1" x14ac:dyDescent="0.25">
      <c r="A16" s="13" t="s">
        <v>456</v>
      </c>
      <c r="B16" s="21" t="s">
        <v>28</v>
      </c>
      <c r="C16" s="21" t="s">
        <v>47</v>
      </c>
      <c r="D16" s="17" t="s">
        <v>557</v>
      </c>
      <c r="E16" s="13" t="s">
        <v>502</v>
      </c>
      <c r="F16" s="13" t="s">
        <v>503</v>
      </c>
      <c r="H16" s="9" t="s">
        <v>389</v>
      </c>
      <c r="J16" s="13" t="s">
        <v>598</v>
      </c>
      <c r="K16" s="19">
        <v>2</v>
      </c>
      <c r="M16" s="14">
        <f>1140-200</f>
        <v>940</v>
      </c>
      <c r="P16" s="19" t="s">
        <v>366</v>
      </c>
    </row>
    <row r="17" spans="1:16" s="30" customFormat="1" ht="24" customHeight="1" x14ac:dyDescent="0.25">
      <c r="A17" s="6" t="s">
        <v>457</v>
      </c>
      <c r="B17" s="28" t="s">
        <v>17</v>
      </c>
      <c r="C17" s="28" t="s">
        <v>350</v>
      </c>
      <c r="D17" s="11" t="s">
        <v>558</v>
      </c>
      <c r="E17" s="6" t="s">
        <v>504</v>
      </c>
      <c r="F17" s="6"/>
      <c r="G17" s="29"/>
      <c r="H17" s="9" t="s">
        <v>390</v>
      </c>
      <c r="J17" s="6" t="s">
        <v>599</v>
      </c>
      <c r="K17" s="30">
        <v>2</v>
      </c>
      <c r="M17" s="12">
        <v>370</v>
      </c>
      <c r="P17" s="19" t="s">
        <v>366</v>
      </c>
    </row>
    <row r="18" spans="1:16" s="30" customFormat="1" ht="24" customHeight="1" x14ac:dyDescent="0.25">
      <c r="A18" s="13" t="s">
        <v>458</v>
      </c>
      <c r="B18" s="28" t="s">
        <v>22</v>
      </c>
      <c r="C18" s="28" t="s">
        <v>184</v>
      </c>
      <c r="D18" s="23" t="s">
        <v>559</v>
      </c>
      <c r="E18" s="13" t="s">
        <v>505</v>
      </c>
      <c r="F18" s="8"/>
      <c r="G18" s="29"/>
      <c r="H18" s="9" t="s">
        <v>391</v>
      </c>
      <c r="J18" s="13" t="s">
        <v>600</v>
      </c>
      <c r="K18" s="30">
        <v>2</v>
      </c>
      <c r="M18" s="10">
        <v>415</v>
      </c>
      <c r="P18" s="19" t="s">
        <v>366</v>
      </c>
    </row>
    <row r="19" spans="1:16" s="30" customFormat="1" ht="24" customHeight="1" x14ac:dyDescent="0.25">
      <c r="A19" s="6" t="s">
        <v>459</v>
      </c>
      <c r="B19" s="28" t="s">
        <v>18</v>
      </c>
      <c r="C19" s="3" t="s">
        <v>372</v>
      </c>
      <c r="D19" s="11" t="s">
        <v>560</v>
      </c>
      <c r="E19" s="6" t="s">
        <v>506</v>
      </c>
      <c r="F19" s="6"/>
      <c r="H19" s="9" t="s">
        <v>392</v>
      </c>
      <c r="J19" s="6" t="s">
        <v>601</v>
      </c>
      <c r="K19" s="30">
        <v>2</v>
      </c>
      <c r="M19" s="12">
        <v>350</v>
      </c>
      <c r="P19" s="19" t="s">
        <v>366</v>
      </c>
    </row>
    <row r="20" spans="1:16" ht="24" customHeight="1" x14ac:dyDescent="0.25">
      <c r="A20" s="13" t="s">
        <v>460</v>
      </c>
      <c r="B20" s="21" t="s">
        <v>17</v>
      </c>
      <c r="C20" s="21" t="s">
        <v>338</v>
      </c>
      <c r="D20" s="17" t="s">
        <v>561</v>
      </c>
      <c r="E20" s="13" t="s">
        <v>507</v>
      </c>
      <c r="F20" s="13"/>
      <c r="G20" s="18"/>
      <c r="H20" s="9" t="s">
        <v>393</v>
      </c>
      <c r="J20" s="13" t="s">
        <v>602</v>
      </c>
      <c r="K20" s="19">
        <v>2</v>
      </c>
      <c r="M20" s="14">
        <v>380</v>
      </c>
      <c r="P20" s="19" t="s">
        <v>366</v>
      </c>
    </row>
    <row r="21" spans="1:16" ht="24" customHeight="1" x14ac:dyDescent="0.25">
      <c r="A21" s="6" t="s">
        <v>461</v>
      </c>
      <c r="B21" s="21" t="s">
        <v>22</v>
      </c>
      <c r="C21" s="21" t="s">
        <v>184</v>
      </c>
      <c r="D21" s="11" t="s">
        <v>562</v>
      </c>
      <c r="E21" s="6" t="s">
        <v>508</v>
      </c>
      <c r="F21" s="6"/>
      <c r="G21" s="18"/>
      <c r="H21" s="9" t="s">
        <v>394</v>
      </c>
      <c r="J21" s="6" t="s">
        <v>603</v>
      </c>
      <c r="K21" s="19">
        <v>2</v>
      </c>
      <c r="M21" s="12">
        <v>385</v>
      </c>
      <c r="P21" s="19" t="s">
        <v>366</v>
      </c>
    </row>
    <row r="22" spans="1:16" ht="24" customHeight="1" x14ac:dyDescent="0.25">
      <c r="A22" s="13" t="s">
        <v>462</v>
      </c>
      <c r="B22" s="21" t="s">
        <v>17</v>
      </c>
      <c r="C22" s="21" t="s">
        <v>356</v>
      </c>
      <c r="D22" s="17" t="s">
        <v>563</v>
      </c>
      <c r="E22" s="13" t="s">
        <v>509</v>
      </c>
      <c r="F22" s="13"/>
      <c r="G22" s="18"/>
      <c r="H22" s="9" t="s">
        <v>395</v>
      </c>
      <c r="J22" s="13" t="s">
        <v>604</v>
      </c>
      <c r="K22" s="19">
        <v>2</v>
      </c>
      <c r="M22" s="14">
        <v>380</v>
      </c>
      <c r="P22" s="19" t="s">
        <v>366</v>
      </c>
    </row>
    <row r="23" spans="1:16" ht="24" customHeight="1" x14ac:dyDescent="0.25">
      <c r="A23" s="6" t="s">
        <v>463</v>
      </c>
      <c r="B23" s="21" t="s">
        <v>22</v>
      </c>
      <c r="C23" s="21" t="s">
        <v>93</v>
      </c>
      <c r="D23" s="11" t="s">
        <v>564</v>
      </c>
      <c r="E23" s="6" t="s">
        <v>510</v>
      </c>
      <c r="F23" s="6" t="s">
        <v>511</v>
      </c>
      <c r="G23" s="18" t="s">
        <v>374</v>
      </c>
      <c r="H23" s="9" t="s">
        <v>396</v>
      </c>
      <c r="J23" s="6" t="s">
        <v>605</v>
      </c>
      <c r="K23" s="19">
        <v>2</v>
      </c>
      <c r="M23" s="12">
        <f>410+300+450+30+55-500</f>
        <v>745</v>
      </c>
      <c r="P23" s="19" t="s">
        <v>366</v>
      </c>
    </row>
    <row r="24" spans="1:16" ht="24" customHeight="1" x14ac:dyDescent="0.25">
      <c r="A24" s="13" t="s">
        <v>464</v>
      </c>
      <c r="B24" s="21" t="s">
        <v>25</v>
      </c>
      <c r="C24" s="21" t="s">
        <v>95</v>
      </c>
      <c r="D24" s="17" t="s">
        <v>565</v>
      </c>
      <c r="E24" s="13" t="s">
        <v>512</v>
      </c>
      <c r="F24" s="13" t="s">
        <v>513</v>
      </c>
      <c r="G24" s="18"/>
      <c r="H24" s="9" t="s">
        <v>397</v>
      </c>
      <c r="J24" s="13" t="s">
        <v>606</v>
      </c>
      <c r="K24" s="19">
        <v>2</v>
      </c>
      <c r="M24" s="14">
        <v>0</v>
      </c>
      <c r="P24" s="19" t="s">
        <v>366</v>
      </c>
    </row>
    <row r="25" spans="1:16" ht="24" customHeight="1" x14ac:dyDescent="0.3">
      <c r="A25" s="6" t="s">
        <v>465</v>
      </c>
      <c r="B25" s="31" t="s">
        <v>28</v>
      </c>
      <c r="C25" s="32" t="s">
        <v>47</v>
      </c>
      <c r="D25" s="11" t="s">
        <v>566</v>
      </c>
      <c r="E25" s="6" t="s">
        <v>514</v>
      </c>
      <c r="F25" s="6" t="s">
        <v>515</v>
      </c>
      <c r="G25" s="33"/>
      <c r="H25" s="9" t="s">
        <v>398</v>
      </c>
      <c r="I25" s="34"/>
      <c r="J25" s="6" t="s">
        <v>607</v>
      </c>
      <c r="K25" s="35">
        <v>2</v>
      </c>
      <c r="L25" s="34"/>
      <c r="M25" s="12">
        <v>0</v>
      </c>
      <c r="N25" s="35"/>
      <c r="O25" s="35"/>
      <c r="P25" s="19" t="s">
        <v>366</v>
      </c>
    </row>
    <row r="26" spans="1:16" ht="24" customHeight="1" x14ac:dyDescent="0.25">
      <c r="A26" s="13" t="s">
        <v>466</v>
      </c>
      <c r="B26" s="21" t="s">
        <v>19</v>
      </c>
      <c r="C26" s="3" t="s">
        <v>265</v>
      </c>
      <c r="D26" s="17" t="s">
        <v>567</v>
      </c>
      <c r="E26" s="13" t="s">
        <v>516</v>
      </c>
      <c r="F26" s="13" t="s">
        <v>517</v>
      </c>
      <c r="G26" s="18"/>
      <c r="H26" s="9" t="s">
        <v>399</v>
      </c>
      <c r="J26" s="13" t="s">
        <v>608</v>
      </c>
      <c r="K26" s="19">
        <v>2</v>
      </c>
      <c r="M26" s="14">
        <v>0</v>
      </c>
      <c r="P26" s="19" t="s">
        <v>366</v>
      </c>
    </row>
    <row r="27" spans="1:16" ht="24" customHeight="1" x14ac:dyDescent="0.25">
      <c r="A27" s="6" t="s">
        <v>467</v>
      </c>
      <c r="B27" s="21" t="s">
        <v>17</v>
      </c>
      <c r="C27" s="21" t="s">
        <v>356</v>
      </c>
      <c r="D27" s="11" t="s">
        <v>568</v>
      </c>
      <c r="E27" s="6" t="s">
        <v>518</v>
      </c>
      <c r="F27" s="6"/>
      <c r="G27" s="18"/>
      <c r="H27" s="9" t="s">
        <v>400</v>
      </c>
      <c r="J27" s="6" t="s">
        <v>609</v>
      </c>
      <c r="K27" s="19">
        <v>2</v>
      </c>
      <c r="M27" s="12">
        <f>300+330+600+60-400</f>
        <v>890</v>
      </c>
      <c r="P27" s="19" t="s">
        <v>366</v>
      </c>
    </row>
    <row r="28" spans="1:16" ht="24" customHeight="1" x14ac:dyDescent="0.25">
      <c r="A28" s="13" t="s">
        <v>468</v>
      </c>
      <c r="B28" s="21" t="s">
        <v>17</v>
      </c>
      <c r="C28" s="21" t="s">
        <v>338</v>
      </c>
      <c r="D28" s="17" t="s">
        <v>569</v>
      </c>
      <c r="E28" s="13" t="s">
        <v>519</v>
      </c>
      <c r="F28" s="13"/>
      <c r="G28" s="18"/>
      <c r="H28" s="9" t="s">
        <v>401</v>
      </c>
      <c r="J28" s="13" t="s">
        <v>610</v>
      </c>
      <c r="K28" s="19">
        <v>2</v>
      </c>
      <c r="M28" s="14">
        <v>320</v>
      </c>
      <c r="P28" s="19" t="s">
        <v>366</v>
      </c>
    </row>
    <row r="29" spans="1:16" ht="24" customHeight="1" x14ac:dyDescent="0.25">
      <c r="A29" s="6" t="s">
        <v>469</v>
      </c>
      <c r="B29" s="21" t="s">
        <v>28</v>
      </c>
      <c r="C29" s="21" t="s">
        <v>297</v>
      </c>
      <c r="D29" s="11" t="s">
        <v>570</v>
      </c>
      <c r="E29" s="6" t="s">
        <v>520</v>
      </c>
      <c r="F29" s="6" t="s">
        <v>521</v>
      </c>
      <c r="G29" s="18"/>
      <c r="H29" s="9" t="s">
        <v>402</v>
      </c>
      <c r="J29" s="6" t="s">
        <v>611</v>
      </c>
      <c r="K29" s="19">
        <v>2</v>
      </c>
      <c r="M29" s="12">
        <v>385</v>
      </c>
      <c r="P29" s="19" t="s">
        <v>366</v>
      </c>
    </row>
    <row r="30" spans="1:16" ht="24" customHeight="1" x14ac:dyDescent="0.25">
      <c r="A30" s="13" t="s">
        <v>470</v>
      </c>
      <c r="B30" s="21" t="s">
        <v>33</v>
      </c>
      <c r="C30" s="21" t="s">
        <v>85</v>
      </c>
      <c r="D30" s="17" t="s">
        <v>571</v>
      </c>
      <c r="E30" s="13" t="s">
        <v>522</v>
      </c>
      <c r="F30" s="13" t="s">
        <v>523</v>
      </c>
      <c r="G30" s="18"/>
      <c r="H30" s="9" t="s">
        <v>403</v>
      </c>
      <c r="J30" s="13" t="s">
        <v>608</v>
      </c>
      <c r="K30" s="19">
        <v>2</v>
      </c>
      <c r="M30" s="14">
        <v>365</v>
      </c>
      <c r="P30" s="19" t="s">
        <v>366</v>
      </c>
    </row>
    <row r="31" spans="1:16" ht="24" customHeight="1" x14ac:dyDescent="0.25">
      <c r="A31" s="6" t="s">
        <v>471</v>
      </c>
      <c r="B31" s="21" t="s">
        <v>196</v>
      </c>
      <c r="C31" s="21" t="s">
        <v>313</v>
      </c>
      <c r="D31" s="11" t="s">
        <v>572</v>
      </c>
      <c r="E31" s="6" t="s">
        <v>524</v>
      </c>
      <c r="F31" s="6"/>
      <c r="H31" s="9" t="s">
        <v>404</v>
      </c>
      <c r="J31" s="6" t="s">
        <v>612</v>
      </c>
      <c r="K31" s="19">
        <v>2</v>
      </c>
      <c r="M31" s="12">
        <f>320+250</f>
        <v>570</v>
      </c>
      <c r="P31" s="19" t="s">
        <v>366</v>
      </c>
    </row>
    <row r="32" spans="1:16" ht="24" customHeight="1" x14ac:dyDescent="0.25">
      <c r="A32" s="13" t="s">
        <v>472</v>
      </c>
      <c r="B32" s="21" t="s">
        <v>33</v>
      </c>
      <c r="C32" s="21" t="s">
        <v>146</v>
      </c>
      <c r="D32" s="17" t="s">
        <v>573</v>
      </c>
      <c r="E32" s="13" t="s">
        <v>525</v>
      </c>
      <c r="F32" s="13"/>
      <c r="G32" s="18"/>
      <c r="H32" s="9" t="s">
        <v>405</v>
      </c>
      <c r="J32" s="13" t="s">
        <v>613</v>
      </c>
      <c r="K32" s="19">
        <v>2</v>
      </c>
      <c r="M32" s="14">
        <v>720</v>
      </c>
      <c r="P32" s="19" t="s">
        <v>366</v>
      </c>
    </row>
    <row r="33" spans="1:16" ht="24" customHeight="1" x14ac:dyDescent="0.25">
      <c r="A33" s="6" t="s">
        <v>473</v>
      </c>
      <c r="B33" s="21" t="s">
        <v>18</v>
      </c>
      <c r="C33" s="21" t="s">
        <v>325</v>
      </c>
      <c r="D33" s="11" t="s">
        <v>574</v>
      </c>
      <c r="E33" s="6" t="s">
        <v>526</v>
      </c>
      <c r="F33" s="6" t="s">
        <v>527</v>
      </c>
      <c r="G33" s="18"/>
      <c r="H33" s="9" t="s">
        <v>406</v>
      </c>
      <c r="J33" s="6" t="s">
        <v>614</v>
      </c>
      <c r="K33" s="19">
        <v>2</v>
      </c>
      <c r="M33" s="12">
        <v>540</v>
      </c>
      <c r="P33" s="19" t="s">
        <v>366</v>
      </c>
    </row>
    <row r="34" spans="1:16" ht="24" customHeight="1" x14ac:dyDescent="0.25">
      <c r="A34" s="6" t="s">
        <v>474</v>
      </c>
      <c r="B34" s="21" t="s">
        <v>17</v>
      </c>
      <c r="C34" s="21" t="s">
        <v>253</v>
      </c>
      <c r="D34" s="11" t="s">
        <v>575</v>
      </c>
      <c r="E34" s="6" t="s">
        <v>528</v>
      </c>
      <c r="F34" s="6"/>
      <c r="G34" s="18"/>
      <c r="H34" s="9" t="s">
        <v>407</v>
      </c>
      <c r="J34" s="6" t="s">
        <v>615</v>
      </c>
      <c r="K34" s="19">
        <v>2</v>
      </c>
      <c r="M34" s="12">
        <f>300+250+300+60</f>
        <v>910</v>
      </c>
      <c r="P34" s="19" t="s">
        <v>366</v>
      </c>
    </row>
    <row r="35" spans="1:16" ht="24" customHeight="1" x14ac:dyDescent="0.25">
      <c r="A35" s="13" t="s">
        <v>475</v>
      </c>
      <c r="B35" s="21" t="s">
        <v>18</v>
      </c>
      <c r="C35" s="21" t="s">
        <v>16</v>
      </c>
      <c r="D35" s="17" t="s">
        <v>576</v>
      </c>
      <c r="E35" s="13" t="s">
        <v>529</v>
      </c>
      <c r="F35" s="13"/>
      <c r="G35" s="18"/>
      <c r="H35" s="9" t="s">
        <v>408</v>
      </c>
      <c r="J35" s="13" t="s">
        <v>616</v>
      </c>
      <c r="K35" s="19">
        <v>2</v>
      </c>
      <c r="M35" s="14">
        <v>350</v>
      </c>
      <c r="P35" s="19" t="s">
        <v>366</v>
      </c>
    </row>
    <row r="36" spans="1:16" ht="24" customHeight="1" x14ac:dyDescent="0.25">
      <c r="A36" s="6" t="s">
        <v>476</v>
      </c>
      <c r="B36" s="21" t="s">
        <v>19</v>
      </c>
      <c r="C36" s="21" t="s">
        <v>261</v>
      </c>
      <c r="D36" s="11" t="s">
        <v>577</v>
      </c>
      <c r="E36" s="6" t="s">
        <v>530</v>
      </c>
      <c r="F36" s="6" t="s">
        <v>531</v>
      </c>
      <c r="G36" s="18"/>
      <c r="H36" s="9" t="s">
        <v>409</v>
      </c>
      <c r="J36" s="6" t="s">
        <v>617</v>
      </c>
      <c r="K36" s="19">
        <v>2</v>
      </c>
      <c r="L36" s="20"/>
      <c r="M36" s="12">
        <v>630</v>
      </c>
      <c r="P36" s="19" t="s">
        <v>366</v>
      </c>
    </row>
    <row r="37" spans="1:16" ht="24" customHeight="1" x14ac:dyDescent="0.25">
      <c r="A37" s="13" t="s">
        <v>477</v>
      </c>
      <c r="B37" s="21" t="s">
        <v>17</v>
      </c>
      <c r="C37" s="21" t="s">
        <v>338</v>
      </c>
      <c r="D37" s="17" t="s">
        <v>578</v>
      </c>
      <c r="E37" s="13" t="s">
        <v>532</v>
      </c>
      <c r="F37" s="13"/>
      <c r="G37" s="18"/>
      <c r="H37" s="9" t="s">
        <v>410</v>
      </c>
      <c r="J37" s="13" t="s">
        <v>618</v>
      </c>
      <c r="K37" s="19">
        <v>2</v>
      </c>
      <c r="M37" s="14">
        <v>410</v>
      </c>
      <c r="P37" s="19" t="s">
        <v>366</v>
      </c>
    </row>
    <row r="38" spans="1:16" ht="24" customHeight="1" x14ac:dyDescent="0.25">
      <c r="A38" s="6" t="s">
        <v>478</v>
      </c>
      <c r="B38" s="21" t="s">
        <v>19</v>
      </c>
      <c r="C38" s="21" t="s">
        <v>261</v>
      </c>
      <c r="D38" s="11" t="s">
        <v>579</v>
      </c>
      <c r="E38" s="6" t="s">
        <v>533</v>
      </c>
      <c r="F38" s="6" t="s">
        <v>534</v>
      </c>
      <c r="G38" s="18"/>
      <c r="H38" s="9" t="s">
        <v>411</v>
      </c>
      <c r="J38" s="6" t="s">
        <v>619</v>
      </c>
      <c r="K38" s="19">
        <v>2</v>
      </c>
      <c r="M38" s="12">
        <f>1050-200</f>
        <v>850</v>
      </c>
      <c r="P38" s="19" t="s">
        <v>366</v>
      </c>
    </row>
    <row r="39" spans="1:16" ht="24" customHeight="1" x14ac:dyDescent="0.25">
      <c r="A39" s="13" t="s">
        <v>479</v>
      </c>
      <c r="B39" s="21" t="s">
        <v>37</v>
      </c>
      <c r="C39" s="3" t="s">
        <v>120</v>
      </c>
      <c r="D39" s="17" t="s">
        <v>580</v>
      </c>
      <c r="E39" s="13" t="s">
        <v>535</v>
      </c>
      <c r="F39" s="13"/>
      <c r="G39" s="18"/>
      <c r="H39" s="9" t="s">
        <v>412</v>
      </c>
      <c r="J39" s="13" t="s">
        <v>620</v>
      </c>
      <c r="K39" s="19">
        <v>2</v>
      </c>
      <c r="M39" s="14">
        <v>0</v>
      </c>
      <c r="P39" s="19" t="s">
        <v>366</v>
      </c>
    </row>
    <row r="40" spans="1:16" ht="24" customHeight="1" x14ac:dyDescent="0.25">
      <c r="A40" s="6" t="s">
        <v>480</v>
      </c>
      <c r="B40" s="21" t="s">
        <v>17</v>
      </c>
      <c r="C40" s="21" t="s">
        <v>228</v>
      </c>
      <c r="D40" s="11" t="s">
        <v>581</v>
      </c>
      <c r="E40" s="6" t="s">
        <v>536</v>
      </c>
      <c r="F40" s="6"/>
      <c r="G40" s="18"/>
      <c r="H40" s="9" t="s">
        <v>413</v>
      </c>
      <c r="J40" s="6" t="s">
        <v>621</v>
      </c>
      <c r="K40" s="19">
        <v>2</v>
      </c>
      <c r="M40" s="12">
        <v>410</v>
      </c>
      <c r="P40" s="19" t="s">
        <v>366</v>
      </c>
    </row>
    <row r="41" spans="1:16" ht="24" customHeight="1" x14ac:dyDescent="0.25">
      <c r="A41" s="13" t="s">
        <v>481</v>
      </c>
      <c r="B41" s="21" t="s">
        <v>19</v>
      </c>
      <c r="C41" s="21" t="s">
        <v>191</v>
      </c>
      <c r="D41" s="17" t="s">
        <v>582</v>
      </c>
      <c r="E41" s="13" t="s">
        <v>537</v>
      </c>
      <c r="F41" s="13"/>
      <c r="G41" s="18"/>
      <c r="H41" s="9" t="s">
        <v>414</v>
      </c>
      <c r="J41" s="13" t="s">
        <v>622</v>
      </c>
      <c r="K41" s="19">
        <v>2</v>
      </c>
      <c r="M41" s="14">
        <v>650</v>
      </c>
      <c r="P41" s="19" t="s">
        <v>366</v>
      </c>
    </row>
    <row r="42" spans="1:16" ht="24" customHeight="1" x14ac:dyDescent="0.25">
      <c r="A42" s="6" t="s">
        <v>482</v>
      </c>
      <c r="B42" s="21" t="s">
        <v>22</v>
      </c>
      <c r="C42" s="21" t="s">
        <v>184</v>
      </c>
      <c r="D42" s="7" t="s">
        <v>583</v>
      </c>
      <c r="E42" s="6" t="s">
        <v>538</v>
      </c>
      <c r="F42" s="15"/>
      <c r="G42" s="18"/>
      <c r="H42" s="9" t="s">
        <v>415</v>
      </c>
      <c r="J42" s="6" t="s">
        <v>623</v>
      </c>
      <c r="K42" s="19">
        <v>2</v>
      </c>
      <c r="M42" s="16">
        <v>450</v>
      </c>
      <c r="P42" s="19" t="s">
        <v>366</v>
      </c>
    </row>
    <row r="43" spans="1:16" ht="24" customHeight="1" x14ac:dyDescent="0.25">
      <c r="A43" s="13" t="s">
        <v>483</v>
      </c>
      <c r="B43" s="21" t="s">
        <v>19</v>
      </c>
      <c r="C43" s="21" t="s">
        <v>250</v>
      </c>
      <c r="D43" s="23" t="s">
        <v>584</v>
      </c>
      <c r="E43" s="13" t="s">
        <v>539</v>
      </c>
      <c r="F43" s="8" t="s">
        <v>540</v>
      </c>
      <c r="G43" s="18"/>
      <c r="H43" s="9" t="s">
        <v>416</v>
      </c>
      <c r="J43" s="13" t="s">
        <v>624</v>
      </c>
      <c r="K43" s="19">
        <v>2</v>
      </c>
      <c r="M43" s="10">
        <v>465</v>
      </c>
      <c r="P43" s="19" t="s">
        <v>366</v>
      </c>
    </row>
    <row r="44" spans="1:16" ht="24" customHeight="1" x14ac:dyDescent="0.25">
      <c r="A44" s="6" t="s">
        <v>484</v>
      </c>
      <c r="B44" s="21" t="s">
        <v>19</v>
      </c>
      <c r="C44" s="21" t="s">
        <v>261</v>
      </c>
      <c r="D44" s="7" t="s">
        <v>585</v>
      </c>
      <c r="E44" s="6" t="s">
        <v>541</v>
      </c>
      <c r="F44" s="15" t="s">
        <v>542</v>
      </c>
      <c r="H44" s="9" t="s">
        <v>417</v>
      </c>
      <c r="J44" s="6" t="s">
        <v>616</v>
      </c>
      <c r="K44" s="19">
        <v>2</v>
      </c>
      <c r="M44" s="16">
        <v>360</v>
      </c>
      <c r="P44" s="19" t="s">
        <v>366</v>
      </c>
    </row>
    <row r="45" spans="1:16" ht="24" customHeight="1" x14ac:dyDescent="0.2">
      <c r="A45" s="6" t="s">
        <v>485</v>
      </c>
      <c r="B45" s="21" t="s">
        <v>67</v>
      </c>
      <c r="C45" s="24" t="s">
        <v>67</v>
      </c>
      <c r="D45" s="7" t="s">
        <v>586</v>
      </c>
      <c r="E45" s="6" t="s">
        <v>543</v>
      </c>
      <c r="F45" s="15" t="s">
        <v>544</v>
      </c>
      <c r="H45" s="9" t="s">
        <v>418</v>
      </c>
      <c r="J45" s="6" t="s">
        <v>625</v>
      </c>
      <c r="K45" s="19">
        <v>2</v>
      </c>
      <c r="M45" s="16">
        <v>500</v>
      </c>
      <c r="P45" s="19" t="s">
        <v>366</v>
      </c>
    </row>
    <row r="46" spans="1:16" ht="24" customHeight="1" x14ac:dyDescent="0.25">
      <c r="A46" s="13" t="s">
        <v>486</v>
      </c>
      <c r="B46" s="21" t="s">
        <v>37</v>
      </c>
      <c r="C46" s="3" t="s">
        <v>150</v>
      </c>
      <c r="D46" s="23" t="s">
        <v>587</v>
      </c>
      <c r="E46" s="13" t="s">
        <v>545</v>
      </c>
      <c r="F46" s="8"/>
      <c r="G46" s="18"/>
      <c r="H46" s="9" t="s">
        <v>419</v>
      </c>
      <c r="J46" s="13" t="s">
        <v>626</v>
      </c>
      <c r="K46" s="19">
        <v>2</v>
      </c>
      <c r="M46" s="10">
        <v>490</v>
      </c>
      <c r="P46" s="19" t="s">
        <v>366</v>
      </c>
    </row>
    <row r="47" spans="1:16" ht="24" customHeight="1" x14ac:dyDescent="0.25">
      <c r="A47" s="6" t="s">
        <v>487</v>
      </c>
      <c r="B47" s="21" t="s">
        <v>17</v>
      </c>
      <c r="C47" s="21" t="s">
        <v>350</v>
      </c>
      <c r="D47" s="7" t="s">
        <v>588</v>
      </c>
      <c r="E47" s="6" t="s">
        <v>546</v>
      </c>
      <c r="F47" s="15"/>
      <c r="G47" s="18"/>
      <c r="H47" s="9" t="s">
        <v>420</v>
      </c>
      <c r="J47" s="6" t="s">
        <v>627</v>
      </c>
      <c r="K47" s="19">
        <v>2</v>
      </c>
      <c r="M47" s="16">
        <f>330+30+330+30</f>
        <v>720</v>
      </c>
      <c r="P47" s="19" t="s">
        <v>366</v>
      </c>
    </row>
    <row r="48" spans="1:16" ht="24" customHeight="1" x14ac:dyDescent="0.25">
      <c r="A48" s="6" t="s">
        <v>488</v>
      </c>
      <c r="B48" s="21" t="s">
        <v>17</v>
      </c>
      <c r="C48" s="21" t="s">
        <v>226</v>
      </c>
      <c r="D48" s="11" t="s">
        <v>589</v>
      </c>
      <c r="E48" s="6" t="s">
        <v>547</v>
      </c>
      <c r="F48" s="6" t="s">
        <v>548</v>
      </c>
      <c r="G48" s="18"/>
      <c r="H48" s="9" t="s">
        <v>421</v>
      </c>
      <c r="I48" s="36"/>
      <c r="J48" s="6" t="s">
        <v>628</v>
      </c>
      <c r="K48" s="19">
        <v>2</v>
      </c>
      <c r="M48" s="12">
        <f>380-150</f>
        <v>230</v>
      </c>
      <c r="P48" s="19" t="s">
        <v>366</v>
      </c>
    </row>
    <row r="49" spans="1:16" ht="24" customHeight="1" x14ac:dyDescent="0.25">
      <c r="A49" s="19" t="s">
        <v>629</v>
      </c>
      <c r="B49" s="21" t="s">
        <v>17</v>
      </c>
      <c r="C49" s="21" t="s">
        <v>226</v>
      </c>
      <c r="D49" s="19" t="s">
        <v>630</v>
      </c>
      <c r="E49" s="18" t="s">
        <v>631</v>
      </c>
      <c r="F49" s="18" t="s">
        <v>632</v>
      </c>
      <c r="H49" s="9" t="s">
        <v>633</v>
      </c>
      <c r="J49" s="19" t="s">
        <v>634</v>
      </c>
      <c r="K49" s="19">
        <v>2</v>
      </c>
      <c r="M49" s="19">
        <v>290</v>
      </c>
      <c r="P49" s="19" t="s">
        <v>366</v>
      </c>
    </row>
    <row r="50" spans="1:16" ht="24" customHeight="1" x14ac:dyDescent="0.25">
      <c r="A50" s="19" t="s">
        <v>635</v>
      </c>
      <c r="B50" s="21" t="s">
        <v>28</v>
      </c>
      <c r="C50" s="21" t="s">
        <v>47</v>
      </c>
      <c r="D50" s="19" t="s">
        <v>636</v>
      </c>
      <c r="E50" s="18" t="s">
        <v>637</v>
      </c>
      <c r="H50" s="9" t="s">
        <v>638</v>
      </c>
      <c r="J50" s="19" t="s">
        <v>634</v>
      </c>
      <c r="K50" s="19">
        <v>2</v>
      </c>
      <c r="M50" s="19">
        <v>0</v>
      </c>
      <c r="P50" s="19" t="s">
        <v>366</v>
      </c>
    </row>
    <row r="51" spans="1:16" ht="24" customHeight="1" x14ac:dyDescent="0.25">
      <c r="A51" s="19" t="s">
        <v>640</v>
      </c>
      <c r="B51" s="21" t="s">
        <v>196</v>
      </c>
      <c r="C51" s="21" t="s">
        <v>313</v>
      </c>
      <c r="D51" s="22" t="s">
        <v>641</v>
      </c>
      <c r="E51" s="18" t="s">
        <v>642</v>
      </c>
      <c r="H51" s="9" t="s">
        <v>639</v>
      </c>
      <c r="J51" s="19" t="s">
        <v>643</v>
      </c>
      <c r="K51" s="19">
        <v>2</v>
      </c>
      <c r="M51" s="19">
        <v>380</v>
      </c>
      <c r="P51" s="19" t="s">
        <v>366</v>
      </c>
    </row>
    <row r="52" spans="1:16" ht="24" customHeight="1" x14ac:dyDescent="0.25">
      <c r="A52" s="19" t="s">
        <v>646</v>
      </c>
      <c r="B52" s="21" t="s">
        <v>17</v>
      </c>
      <c r="C52" s="21" t="s">
        <v>183</v>
      </c>
      <c r="D52" s="19" t="s">
        <v>647</v>
      </c>
      <c r="E52" s="18" t="s">
        <v>648</v>
      </c>
      <c r="H52" s="9" t="s">
        <v>645</v>
      </c>
      <c r="J52" s="19" t="s">
        <v>644</v>
      </c>
      <c r="K52" s="19">
        <v>2</v>
      </c>
      <c r="M52" s="19">
        <v>380</v>
      </c>
      <c r="P52" s="19" t="s">
        <v>366</v>
      </c>
    </row>
  </sheetData>
  <sheetProtection insertRows="0"/>
  <dataConsolidate link="1"/>
  <phoneticPr fontId="1" type="noConversion"/>
  <dataValidations xWindow="241" yWindow="295" count="2">
    <dataValidation type="list" allowBlank="1" showInputMessage="1" showErrorMessage="1" error="يجب الاختيار من مناطق المحافطة" prompt="اختر من مناطق المحافظة" sqref="C2:C3 C5 C46:C52 C17:C18 C20:C30 C32:C43 C7:C10 C12:C14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44 E49:F1048576" xr:uid="{00000000-0002-0000-0000-000003000000}">
      <formula1>11</formula1>
    </dataValidation>
  </dataValidations>
  <pageMargins left="0.7" right="0.7" top="0.75" bottom="0.75" header="0.3" footer="0.3"/>
  <pageSetup orientation="portrait" r:id="rId1"/>
  <ignoredErrors>
    <ignoredError sqref="E2:F52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xWindow="241" yWindow="295" count="2">
        <x14:dataValidation type="list" allowBlank="1" showInputMessage="1" showErrorMessage="1" xr:uid="{00000000-0002-0000-0000-000005000000}">
          <x14:formula1>
            <xm:f>Sheet2!$B$1:$Z$1</xm:f>
          </x14:formula1>
          <xm:sqref>B2:B3 B49:B52 B32:B41 B5 B7:B14 B20:B24 B26:B30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3" zoomScale="70" zoomScaleNormal="70" workbookViewId="0">
      <selection activeCell="D48" sqref="D48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autoFilter ref="B1:AB334" xr:uid="{00000000-0001-0000-0100-000000000000}"/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2024-10-29T20:38:10Z</dcterms:modified>
</cp:coreProperties>
</file>