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5641D2-5E22-4A4B-A828-6C9536006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1" l="1"/>
  <c r="M69" i="1"/>
  <c r="M56" i="1"/>
  <c r="M55" i="1"/>
  <c r="M54" i="1"/>
  <c r="M40" i="1"/>
  <c r="M30" i="1"/>
  <c r="M28" i="1"/>
  <c r="M24" i="1"/>
  <c r="M21" i="1"/>
  <c r="M20" i="1"/>
  <c r="M14" i="1"/>
  <c r="M13" i="1"/>
  <c r="M11" i="1"/>
  <c r="M10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EFF0D8D7-7009-45BE-960D-D99BB0E8E934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<sst xmlns="http://schemas.openxmlformats.org/spreadsheetml/2006/main" count="1010" uniqueCount="739">
  <si>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</si>
  <si>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</si>
  <si>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</si>
  <si>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</si>
  <si>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</si>
  <si>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</si>
  <si>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</si>
  <si>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</si>
  <si>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</si>
  <si>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</si>
  <si>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</si>
  <si>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</si>
  <si>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</si>
  <si>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</si>
  <si>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</si>
  <si>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</si>
  <si>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</si>
  <si>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</si>
  <si>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</si>
  <si>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</si>
  <si>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</si>
  <si>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</si>
  <si>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</si>
  <si>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</si>
  <si>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</si>
  <si>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</si>
  <si>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</si>
  <si>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</si>
  <si>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</si>
  <si>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</si>
  <si>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</si>
  <si>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</si>
  <si>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</si>
  <si>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</si>
  <si>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</si>
  <si>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</si>
  <si>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</si>
  <si>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</si>
  <si>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</si>
  <si>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</si>
  <si>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</si>
  <si>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</si>
  <si>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</si>
  <si>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</si>
  <si>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</si>
  <si>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</si>
  <si>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</si>
  <si>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</si>
  <si>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</si>
  <si>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</si>
  <si>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</si>
  <si>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</si>
  <si>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</si>
  <si>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</si>
  <si>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</si>
  <si>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</si>
  <si>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</si>
  <si>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</si>
  <si>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</si>
  <si>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</si>
  <si>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</si>
  <si>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</si>
  <si>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</si>
  <si>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</si>
  <si>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</si>
  <si>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</si>
  <si>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</si>
  <si>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</si>
  <si>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</si>
  <si>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</si>
  <si>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</si>
  <si>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</si>
  <si>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</si>
  <si>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</si>
  <si>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</si>
  <si>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</si>
  <si>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</si>
  <si>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</si>
  <si>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</si>
  <si>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</si>
  <si>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</si>
  <si>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</si>
  <si>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</si>
  <si>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</si>
  <si>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</si>
  <si>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</si>
  <si>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</si>
  <si>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</si>
  <si>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</si>
  <si>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</si>
  <si>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</si>
  <si>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</si>
  <si>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</si>
  <si>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</si>
  <si>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</si>
  <si>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</si>
  <si>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</si>
  <si>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</si>
  <si>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</si>
  <si>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</si>
  <si>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</si>
  <si>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</si>
  <si>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</si>
  <si>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</si>
  <si>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</si>
  <si>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</si>
  <si>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</si>
  <si>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</si>
  <si>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</si>
  <si>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</si>
  <si>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</si>
  <si>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</si>
  <si>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</si>
  <si>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</si>
  <si>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</si>
  <si>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</si>
  <si>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</si>
  <si>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</si>
  <si>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</si>
  <si>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</si>
  <si>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</si>
  <si>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</si>
  <si>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</si>
  <si>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</si>
  <si>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</si>
  <si>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</si>
  <si>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</si>
  <si>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</si>
  <si>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</si>
  <si>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</si>
  <si>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</si>
  <si>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</si>
  <si>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</si>
  <si>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</si>
  <si>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</si>
  <si>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</si>
  <si>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</si>
  <si>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</si>
  <si>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</si>
  <si>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</si>
  <si>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</si>
  <si>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</si>
  <si>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</si>
  <si>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</si>
  <si>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</si>
  <si>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</si>
  <si>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</si>
  <si>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</si>
  <si>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</si>
  <si>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</si>
  <si>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</si>
  <si>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</si>
  <si>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</si>
  <si>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</si>
  <si>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</si>
  <si>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</si>
  <si>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</si>
  <si>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</si>
  <si>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</si>
  <si>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</si>
  <si>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</si>
  <si>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</si>
  <si>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</si>
  <si>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</si>
  <si>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</si>
  <si>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</si>
  <si>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</si>
  <si>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</si>
  <si>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</si>
  <si>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</si>
  <si>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</si>
  <si>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</si>
  <si>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</si>
  <si>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</si>
  <si>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</si>
  <si>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</si>
  <si>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</si>
  <si>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</si>
  <si>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</si>
  <si>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</si>
  <si>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</si>
  <si>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</si>
  <si>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</si>
  <si>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</si>
  <si>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</si>
  <si>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</si>
  <si>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</si>
  <si>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</si>
  <si>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</si>
  <si>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</si>
  <si>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</si>
  <si>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</si>
  <si>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</si>
  <si>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</si>
  <si>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</si>
  <si>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</si>
  <si>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</si>
  <si>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</si>
  <si>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</si>
  <si>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</si>
  <si>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</si>
  <si>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</si>
  <si>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</si>
  <si>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</si>
  <si>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</si>
  <si>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</si>
  <si>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</si>
  <si>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</si>
  <si>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</si>
  <si>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</si>
  <si>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</si>
  <si>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</si>
  <si>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</si>
  <si>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</si>
  <si>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</si>
  <si>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</si>
  <si>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</si>
  <si>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</si>
  <si>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</si>
  <si>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</si>
  <si>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</si>
  <si>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</si>
  <si>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</si>
  <si>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</si>
  <si>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</si>
  <si>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</si>
  <si>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</si>
  <si>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</si>
  <si>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</si>
  <si>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</si>
  <si>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</si>
  <si>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</si>
  <si>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</si>
  <si>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</si>
  <si>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</si>
  <si>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</si>
  <si>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</si>
  <si>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</si>
  <si>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</si>
  <si>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</si>
  <si>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</si>
  <si>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</si>
  <si>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</si>
  <si>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</si>
  <si>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</si>
  <si>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</si>
  <si>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</si>
  <si>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</si>
  <si>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</si>
  <si>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</si>
  <si>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</si>
  <si>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</si>
  <si>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</si>
  <si>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</si>
  <si>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</si>
  <si>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</si>
  <si>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</si>
  <si>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</si>
  <si>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</si>
  <si>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</si>
  <si>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</si>
  <si>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</si>
  <si>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</si>
  <si>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</si>
  <si>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</si>
  <si>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</si>
  <si>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</si>
  <si>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</si>
  <si>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</si>
  <si>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</si>
  <si>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</si>
  <si>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</si>
  <si>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</si>
  <si>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</si>
  <si>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</si>
  <si>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</si>
  <si>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</si>
  <si>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</si>
  <si>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</si>
  <si>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</si>
  <si>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</si>
  <si>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</si>
  <si>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</si>
  <si>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</si>
  <si>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</si>
  <si>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</si>
  <si>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</si>
  <si>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</si>
  <si>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</si>
  <si>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</si>
  <si>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</si>
  <si>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</si>
  <si>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</si>
  <si>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</si>
  <si>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</si>
  <si>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</si>
  <si>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</si>
  <si>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</si>
  <si>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</si>
  <si>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</si>
  <si>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</si>
  <si>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</si>
  <si>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</si>
  <si>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</si>
  <si>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</si>
  <si>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</si>
  <si>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</si>
  <si>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</si>
  <si>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</si>
  <si>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</si>
  <si>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</si>
  <si>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</si>
  <si>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</si>
  <si>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</si>
  <si>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</si>
  <si>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</si>
  <si>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</si>
  <si>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</si>
  <si>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</si>
  <si>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</si>
  <si>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</si>
  <si>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</si>
  <si>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</si>
  <si>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</si>
  <si>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</si>
  <si>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</si>
  <si>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</si>
  <si>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</si>
  <si>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</si>
  <si>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</si>
  <si>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</si>
  <si>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</si>
  <si>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</si>
  <si>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</si>
  <si>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</si>
  <si>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</si>
  <si>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</si>
  <si>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</si>
  <si>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</si>
  <si>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</si>
  <si>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</si>
  <si>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</si>
  <si>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</si>
  <si>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</si>
  <si>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</si>
  <si>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</si>
  <si>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</si>
  <si>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</si>
  <si>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</si>
  <si>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</si>
  <si>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</si>
  <si>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</si>
  <si>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</si>
  <si>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</si>
  <si>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</si>
  <si>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</si>
  <si>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</si>
  <si>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</si>
  <si>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</si>
  <si>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</si>
  <si>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</si>
  <si>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</si>
  <si>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</si>
  <si>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</si>
  <si>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</si>
  <si>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</si>
  <si>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</si>
  <si>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</si>
  <si>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</si>
  <si>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</si>
  <si>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</si>
  <si>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</si>
  <si>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</si>
  <si>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رغده </t>
  </si>
  <si>
    <t>يسرا زكريا</t>
  </si>
  <si>
    <t xml:space="preserve">ملك أحمد </t>
  </si>
  <si>
    <t xml:space="preserve">احمد عبدالاه </t>
  </si>
  <si>
    <t xml:space="preserve">مريم السيد ابراهيم </t>
  </si>
  <si>
    <t>داليا عصام الصوالحي</t>
  </si>
  <si>
    <t>نوسا</t>
  </si>
  <si>
    <t>احمد نجم</t>
  </si>
  <si>
    <t xml:space="preserve">نورا سعيد </t>
  </si>
  <si>
    <t>سما اسلام</t>
  </si>
  <si>
    <t xml:space="preserve"> محمد تامر</t>
  </si>
  <si>
    <t xml:space="preserve">عبدالرحمن </t>
  </si>
  <si>
    <t>زينه محمود</t>
  </si>
  <si>
    <t>رحاب ياسر</t>
  </si>
  <si>
    <t xml:space="preserve">ايه احمد </t>
  </si>
  <si>
    <t xml:space="preserve">فاطمة السيد </t>
  </si>
  <si>
    <t>نورهان السيد</t>
  </si>
  <si>
    <t>ميرنا محمد</t>
  </si>
  <si>
    <t>Yassin omara</t>
  </si>
  <si>
    <t>حنين البكرى</t>
  </si>
  <si>
    <t>مروه ابراهيم</t>
  </si>
  <si>
    <t xml:space="preserve">خالد الشرقاوي </t>
  </si>
  <si>
    <t>روان شعبان النجار</t>
  </si>
  <si>
    <t>محمد عمر</t>
  </si>
  <si>
    <t>محمد الحوت</t>
  </si>
  <si>
    <t>مريم محمد</t>
  </si>
  <si>
    <t xml:space="preserve">سهيله عبدالقادر حسن </t>
  </si>
  <si>
    <t>شيرين الشريف</t>
  </si>
  <si>
    <t>جني ايمن</t>
  </si>
  <si>
    <t>علا عيسي</t>
  </si>
  <si>
    <t>شيماء طارق</t>
  </si>
  <si>
    <t xml:space="preserve"> عمر محمد عثمان</t>
  </si>
  <si>
    <t xml:space="preserve">يوسف شريف </t>
  </si>
  <si>
    <t xml:space="preserve">نور طارق عاشور </t>
  </si>
  <si>
    <t>نبيه ابراهيم</t>
  </si>
  <si>
    <t xml:space="preserve">يوسف فنديل </t>
  </si>
  <si>
    <t xml:space="preserve">محمد طه يسن </t>
  </si>
  <si>
    <t>الاء غريب</t>
  </si>
  <si>
    <t>ساره سامي</t>
  </si>
  <si>
    <t xml:space="preserve">محمود صلاح عصمت </t>
  </si>
  <si>
    <t xml:space="preserve">نور احمد </t>
  </si>
  <si>
    <t xml:space="preserve">الاء امجد عبد العزيز </t>
  </si>
  <si>
    <t xml:space="preserve">احمد </t>
  </si>
  <si>
    <t xml:space="preserve">نور ايمن </t>
  </si>
  <si>
    <t>ابراهيم محمد الغزاوي</t>
  </si>
  <si>
    <t>هايدي ابراهيم</t>
  </si>
  <si>
    <t>بسمله سعيد</t>
  </si>
  <si>
    <t xml:space="preserve">اسيل </t>
  </si>
  <si>
    <t>ادهم سيد</t>
  </si>
  <si>
    <t>عمر محمود</t>
  </si>
  <si>
    <t xml:space="preserve">ياسمين حسن محمد </t>
  </si>
  <si>
    <t>ماهي محمود</t>
  </si>
  <si>
    <t xml:space="preserve">فريده رضا </t>
  </si>
  <si>
    <t xml:space="preserve">اميرة على احمد </t>
  </si>
  <si>
    <t>بوسي</t>
  </si>
  <si>
    <t xml:space="preserve">حازم زيدان </t>
  </si>
  <si>
    <t>محمد ابراهيم</t>
  </si>
  <si>
    <t xml:space="preserve">منة المحلاوي </t>
  </si>
  <si>
    <t>حنان عز</t>
  </si>
  <si>
    <t>ساره راضي</t>
  </si>
  <si>
    <t xml:space="preserve">ملك مجدي </t>
  </si>
  <si>
    <t xml:space="preserve">عهد الله </t>
  </si>
  <si>
    <t xml:space="preserve">جولي وائل </t>
  </si>
  <si>
    <t>عبير محمد محي</t>
  </si>
  <si>
    <t xml:space="preserve">رحاب سلامه </t>
  </si>
  <si>
    <t>ياسمين مجدي</t>
  </si>
  <si>
    <t>مصطفى محمود يوسف</t>
  </si>
  <si>
    <t xml:space="preserve"> كرم</t>
  </si>
  <si>
    <t xml:space="preserve">احمد سامي  </t>
  </si>
  <si>
    <t xml:space="preserve"> دعاء كريم</t>
  </si>
  <si>
    <t>سيف الدين وليد</t>
  </si>
  <si>
    <t xml:space="preserve">‎محمد عاطف </t>
  </si>
  <si>
    <t>محافظة بني سويف مركز سمسطا بجوار مركز الشرطه الجديد</t>
  </si>
  <si>
    <t>الفيوم مركز سنورس فيلا الياسمينا بجوار مسجد السلام</t>
  </si>
  <si>
    <t>لهضبة الوسطي شارع محمد محمود قطعه ٧٤٦٦ الدور الثالث شقه ٨</t>
  </si>
  <si>
    <t>كفر الشيخ عند الجامعه</t>
  </si>
  <si>
    <t xml:space="preserve">محافظة بني سويف شرق النيل المنطقه الحمرايا عند الكافترية </t>
  </si>
  <si>
    <t>بلبيس الشرقيه شارع المتاجر الرئيسي امام الارض الزراعيه مباشره</t>
  </si>
  <si>
    <t>Cairo-Maadi-street 105-building 25-floor 3-apartment 15.</t>
  </si>
  <si>
    <t>الاسكندرية المندرة بعد الكوبري عمارة ايفر غرين الدور السابع</t>
  </si>
  <si>
    <t>محافظة قنا قرية المحروسة عند البنزينة هتسأل علي بيت سعد نمر</t>
  </si>
  <si>
    <t>٩ عبد الواحد فهمى متفرع من فريد سميكه ميدان الحجاز مصر الجديدة الدور الخامس شقه ١٤</t>
  </si>
  <si>
    <t>ا ش البدراوي جسر السويس مدينة قباء</t>
  </si>
  <si>
    <t>٩ش السيد عكاشه امام نادي الاهرام للفروسية نزله البطران اللبيني هرم</t>
  </si>
  <si>
    <t>المكان شبرا الخيمه ٢ شارع محمد ضيف متفرع من شارع ناصر مدينه التعاون</t>
  </si>
  <si>
    <t>٥ شارع سلامة الشاعر  جنب مدرسة ابن حزم مباشرة مدخل كرداسة</t>
  </si>
  <si>
    <t>الفيوم المسله هايبر عرفه شارع الإصلاح الزراعي</t>
  </si>
  <si>
    <t xml:space="preserve">مدينة العبور المستثمر الصغير شارع عادل رجائي عمارة ١٨ شقة ٨ </t>
  </si>
  <si>
    <t>الاسكندرية المنشيه شارع فرنسا ١٥ ش سوق الحصر امام مسجد الروضة عند صيدليه الفضالي فوق مطعم ابو سعيد الدور ٣</t>
  </si>
  <si>
    <t xml:space="preserve">القاهرة - التجمع الاول  منتجع النخيل فيلا ٥١٥ الدور ٢ شقة ٦ </t>
  </si>
  <si>
    <t>القاهره  ٢٦ شارع جمال نوح الماضه ارض الجولف متفرع من شارع الثوره الدور الرابع شقه ١٢</t>
  </si>
  <si>
    <t>محافظة القاهرة مدينة نصر الحى الثامن 80 عمارات التعونيات  الدور  الثانى شقا 7 شارع الصفا</t>
  </si>
  <si>
    <t>القاهره-العبور الجديده حي المحد عماره ٣٧٢-امام مول الكرامه-شقه ١١</t>
  </si>
  <si>
    <t>دمياط سكن مصر جمب الموقف الغربي عماره ٢٣</t>
  </si>
  <si>
    <t>محافظه الجيزه / ٦ اكتوبر / الحي التاني مجاوره خامسه عند الاردنيه مول عماره ١٣٩١</t>
  </si>
  <si>
    <t>دقهليه بسنديله مركز بلقاس بجوار صيدليه البيلي</t>
  </si>
  <si>
    <t>محافظه دقهلية ؜المطريه  ؜بجوار شركه اتوبيس ومسجد الهدايه</t>
  </si>
  <si>
    <t>محافظة القاهرة - مدينة نصر المنطقة الاولى - ٨ شارع النضال من شارع الطيران (من عند كنتاكى الطيران اول يمين فى اول شمال) الدور الثالث - شقة ٨</t>
  </si>
  <si>
    <t>كفر الشيخ بلطيم أول ما المندوب يوصل يكلمني هبلغه مكاني لإني أوقات بكون ف الشغل</t>
  </si>
  <si>
    <t xml:space="preserve"> القاهرة  ٢٦ش منشية البكري بجوار مسجد منشية البكري وامام مكتبة المقريزي مصر الجديدة </t>
  </si>
  <si>
    <t>الوراق الجيزه شارع ترعه السواحل برج عتابي دور  التاسع شقه 904</t>
  </si>
  <si>
    <t>محافظه كفر الشيخ مركز برج البرلس امام النفق بجوار صيدليه الدكتور ايمن مرزه</t>
  </si>
  <si>
    <t>الدور ٥ شقة ١٦ -في ١ عمارة فارس شارع  الليبيني فيصل -جيزة</t>
  </si>
  <si>
    <t>السويس /السلام ٢ بجوار زسواق بدر /</t>
  </si>
  <si>
    <t xml:space="preserve">القاهره - التجمع الاول - شرق اكاديمية الشرطة -المنطقة التانيه - فيلا 187-الدور الارضي الشقه اليمين  </t>
  </si>
  <si>
    <t>القاهره المقطم شارع الجامعه الحديثه عند كليه صيدله الشارع الي ف وشها العماره الي قدام كازيون او مطعم البيباني</t>
  </si>
  <si>
    <t>الدقهليه مركز ميت غمر شارع الاسعاف</t>
  </si>
  <si>
    <t>الاسكندرية محطة ترام ثروت ٣١ شارع عبد الحميد الديب برج الخليج ٤</t>
  </si>
  <si>
    <t xml:space="preserve">الحوامديه قبل مدرسه الكوثر شارع حمزه معوض  تاني عماره ف الشارع </t>
  </si>
  <si>
    <t>الشروق ٢ الحى التالت شرق مجاوره ١١ ڤيلا ٧١</t>
  </si>
  <si>
    <t>المنوفيه - قويسنا -طريق ميت ابو شيخه -قريه منشاه ام خنان -مسجد التوحيد</t>
  </si>
  <si>
    <t>المنيا مركز ديرمواس شارع الجيش أمام بنك مصر</t>
  </si>
  <si>
    <t>الجيزة عمارات أعضاء هيئة التدريس بجامعة القاهرة</t>
  </si>
  <si>
    <t xml:space="preserve">الغربيه طنطا سيجر الترعه العريضه شمال لحد الشارع اللي قبل صيدليه موسي </t>
  </si>
  <si>
    <t xml:space="preserve">الإسكندريه سيدي بشر قبلي شارع 602 متفرع من شارع القاهره عماره عباد الرحمن (عماره الي تحتها سنتر سمارت ) شقه في الدور ال ١٦ قصاد الإسانسير </t>
  </si>
  <si>
    <t>قنا / نقاده / أمام جامع التوحيد</t>
  </si>
  <si>
    <t xml:space="preserve">الشرقية  موقف المنصوره شارع الغشام  هايبر مركت الدار </t>
  </si>
  <si>
    <t>المعادي ..المدق. أمام مستشفي المعادي العسكري بالكورنيش خلف المحكمه الدستوريه</t>
  </si>
  <si>
    <t>الشيخ زايد  ، كومبوند رويال سيتي ،ڤيلا ١٧٤ فينوس</t>
  </si>
  <si>
    <t>القاهرة - حلوان شارع شريف تقاطع الغربي</t>
  </si>
  <si>
    <t xml:space="preserve">الفيوم مركز طاميه عزبه الشيخ علي عند المسجد </t>
  </si>
  <si>
    <t xml:space="preserve">محافظة الجيزه 6 اكتوبر مول مصر </t>
  </si>
  <si>
    <t>المنصوره المنطقة - شارع الجلاء الشارع - المكتب الشرقي العمارة - برج الشريفين الشقة- الدور التاسع</t>
  </si>
  <si>
    <t xml:space="preserve"> القاهرة، التجمع الاول، شارع ذاكر حسين،تقاطع الطريق الدائري بجوار اكادمية الشرطة، مدرسة مصر المتكاملة</t>
  </si>
  <si>
    <t>محافظه الجيزه ٦ أكتوبر الحي ١١ محاوره ٥ عماره ١٦ شقه ١٣</t>
  </si>
  <si>
    <t>٣١٥٨ المعراج العلوى المجاورة الثالثة خلف بنزينة الامارات الدائرى، الدور الاول شقة ٣</t>
  </si>
  <si>
    <t xml:space="preserve"> محافظه. القاهره السيده زينب متفرع من بيرم التونسي 14 أمير الجيش الدور التاني شقه 8 </t>
  </si>
  <si>
    <t xml:space="preserve">الشرقيه-الزقازيق-موقف اسكندريه القديم(ابو حسين) </t>
  </si>
  <si>
    <t>اسكندريه/ العامريه/ الناصريه الجديده/ عند اسم العامريه تاني</t>
  </si>
  <si>
    <t xml:space="preserve">الغربية طنطا سملا عزبة خليل </t>
  </si>
  <si>
    <t>القاهره مصر الجديده ميدان الحجاز    ١٣  احمد رياض ترك شقه ١١ بأسم دكتور طارق عبد العظيم</t>
  </si>
  <si>
    <t>الشيخ زايد (بيفرلي هيلز) وست تاون عماره 4/4c الدور التاني شقه 21</t>
  </si>
  <si>
    <t>القليوبيه - بنها - شبلنجة</t>
  </si>
  <si>
    <t xml:space="preserve"> مدينه بدر الحي التالت المجاوره الرابعه فيلا 139 </t>
  </si>
  <si>
    <t xml:space="preserve">القاهرة  ١١٧ مدينة التوفيق ش. الطيران مدينة نصر الدور ال ١٢ شقة ١٢٣ أمام مسجد </t>
  </si>
  <si>
    <t>تيره مركز نبروه امام صيدليه الشبراوي</t>
  </si>
  <si>
    <t xml:space="preserve">   43شارع عمر ابن العاص العشرين فيصل </t>
  </si>
  <si>
    <t>369 برج جراند هاوس . علي الهرم الرئيسي . مدخل ب . الدور الخامس . شقة 502 . الجيزة</t>
  </si>
  <si>
    <t>الدقهلية/المنصورة/خط طناح/قرية ميت عزون شارع الميزانيه بجوار مسجد الرحمه</t>
  </si>
  <si>
    <t>العاشر من رمضانالمجاورة 54 قصاد نادي الشمس عمارة رقم 49 الشقة 12</t>
  </si>
  <si>
    <t>٥ حسن صادق المرغني مصر الجديده الدور الثالث شركه ngd</t>
  </si>
  <si>
    <t>حدايق أكتوبر حي الرباب عماره 1ب الدور التالت الشقه اللي ع اليمين</t>
  </si>
  <si>
    <t xml:space="preserve">الاسكندريه باكوس شارع ٢٠ عماره الياسمين 2 شقه 4 </t>
  </si>
  <si>
    <t xml:space="preserve">٧ أ شارع سليم عبده باشا العباسية امام مديرية التربية والتعليم الدور الخامس شقه </t>
  </si>
  <si>
    <t>01206984293</t>
  </si>
  <si>
    <t>01095311352</t>
  </si>
  <si>
    <t>01119028902</t>
  </si>
  <si>
    <t>01006338123</t>
  </si>
  <si>
    <t>01067201227</t>
  </si>
  <si>
    <t>01030820314</t>
  </si>
  <si>
    <t>01156482153</t>
  </si>
  <si>
    <t>01097286307</t>
  </si>
  <si>
    <t>01060795703</t>
  </si>
  <si>
    <t>01095967788</t>
  </si>
  <si>
    <t>01126881935</t>
  </si>
  <si>
    <t>01010095960</t>
  </si>
  <si>
    <t>01128728926</t>
  </si>
  <si>
    <t>01025874401</t>
  </si>
  <si>
    <t>01093145038</t>
  </si>
  <si>
    <t>01113759545</t>
  </si>
  <si>
    <t>01205125056</t>
  </si>
  <si>
    <t>01279761705</t>
  </si>
  <si>
    <t>01012743022</t>
  </si>
  <si>
    <t>01033359058</t>
  </si>
  <si>
    <t>01143332674</t>
  </si>
  <si>
    <t>01030839838</t>
  </si>
  <si>
    <t>01014366855</t>
  </si>
  <si>
    <t>01011131130</t>
  </si>
  <si>
    <t>01064175881</t>
  </si>
  <si>
    <t>01099961281</t>
  </si>
  <si>
    <t>01064313578</t>
  </si>
  <si>
    <t>01027121466</t>
  </si>
  <si>
    <t>01017589253</t>
  </si>
  <si>
    <t>01018202633</t>
  </si>
  <si>
    <t>01155867019</t>
  </si>
  <si>
    <t>01119299234</t>
  </si>
  <si>
    <t>01002220114</t>
  </si>
  <si>
    <t>01556054565</t>
  </si>
  <si>
    <t>01228179583</t>
  </si>
  <si>
    <t>01012399157</t>
  </si>
  <si>
    <t>01148999602</t>
  </si>
  <si>
    <t>01001856502</t>
  </si>
  <si>
    <t xml:space="preserve">01100286805 </t>
  </si>
  <si>
    <t>01096756674</t>
  </si>
  <si>
    <t>01022090066</t>
  </si>
  <si>
    <t>01093909119</t>
  </si>
  <si>
    <t>01285681787</t>
  </si>
  <si>
    <t>01002114282</t>
  </si>
  <si>
    <t>01010446360</t>
  </si>
  <si>
    <t>01273999806</t>
  </si>
  <si>
    <t>01128500072</t>
  </si>
  <si>
    <t>01128401087</t>
  </si>
  <si>
    <t>01064028860</t>
  </si>
  <si>
    <t>01155509541</t>
  </si>
  <si>
    <t>01559966969</t>
  </si>
  <si>
    <t>01286555647</t>
  </si>
  <si>
    <t>01026631447</t>
  </si>
  <si>
    <t>01112057763</t>
  </si>
  <si>
    <t>01014145472</t>
  </si>
  <si>
    <t>01550456312</t>
  </si>
  <si>
    <t>01225089020</t>
  </si>
  <si>
    <t>01096257858</t>
  </si>
  <si>
    <t>01553771363</t>
  </si>
  <si>
    <t>01005312626</t>
  </si>
  <si>
    <t>01272333632</t>
  </si>
  <si>
    <t>01067841171</t>
  </si>
  <si>
    <t>01148702300</t>
  </si>
  <si>
    <t>01032131878</t>
  </si>
  <si>
    <t>01110692362</t>
  </si>
  <si>
    <t>01090481660</t>
  </si>
  <si>
    <t>01020183714</t>
  </si>
  <si>
    <t>01154826015</t>
  </si>
  <si>
    <t>01141785252</t>
  </si>
  <si>
    <t>01015741370</t>
  </si>
  <si>
    <t>01202532356</t>
  </si>
  <si>
    <t>01120064584</t>
  </si>
  <si>
    <t>01094352848</t>
  </si>
  <si>
    <t>01226628149</t>
  </si>
  <si>
    <t>01040832316</t>
  </si>
  <si>
    <t>01550880108</t>
  </si>
  <si>
    <t>01229382027</t>
  </si>
  <si>
    <t>01211034993</t>
  </si>
  <si>
    <t>01011575404</t>
  </si>
  <si>
    <t>01009459934</t>
  </si>
  <si>
    <t>01507006438</t>
  </si>
  <si>
    <t>01006425442</t>
  </si>
  <si>
    <t>01222814669</t>
  </si>
  <si>
    <t>01100605800</t>
  </si>
  <si>
    <t>01010090546</t>
  </si>
  <si>
    <t>01004347042</t>
  </si>
  <si>
    <t>01025484825</t>
  </si>
  <si>
    <t>01203086475</t>
  </si>
  <si>
    <t>01019975884</t>
  </si>
  <si>
    <t>01009285756</t>
  </si>
  <si>
    <t>01127881592</t>
  </si>
  <si>
    <t>01004292923</t>
  </si>
  <si>
    <t>0115 1340654</t>
  </si>
  <si>
    <t>01001114480</t>
  </si>
  <si>
    <t>01270575507</t>
  </si>
  <si>
    <t>01010742847</t>
  </si>
  <si>
    <t>01066873073</t>
  </si>
  <si>
    <t>OC8/1</t>
  </si>
  <si>
    <t>OC8/2</t>
  </si>
  <si>
    <t>OC8/3</t>
  </si>
  <si>
    <t>OC8/4</t>
  </si>
  <si>
    <t>OC8/5</t>
  </si>
  <si>
    <t>OC8/6</t>
  </si>
  <si>
    <t>OC8/7</t>
  </si>
  <si>
    <t>OC8/8</t>
  </si>
  <si>
    <t>OC8/9</t>
  </si>
  <si>
    <t>OC8/10</t>
  </si>
  <si>
    <t>OC8/11</t>
  </si>
  <si>
    <t>OC8/12</t>
  </si>
  <si>
    <t>OC8/13</t>
  </si>
  <si>
    <t>OC8/14</t>
  </si>
  <si>
    <t>OC8/15</t>
  </si>
  <si>
    <t>OC8/16</t>
  </si>
  <si>
    <t>OC8/17</t>
  </si>
  <si>
    <t>OC8/18</t>
  </si>
  <si>
    <t>OC8/19</t>
  </si>
  <si>
    <t>OC8/20</t>
  </si>
  <si>
    <t>OC8/21</t>
  </si>
  <si>
    <t>OC8/22</t>
  </si>
  <si>
    <t>OC8/23</t>
  </si>
  <si>
    <t>OC8/24</t>
  </si>
  <si>
    <t>OC8/25</t>
  </si>
  <si>
    <t>OC8/26</t>
  </si>
  <si>
    <t>OC8/27</t>
  </si>
  <si>
    <t>OC8/28</t>
  </si>
  <si>
    <t>OC8/29</t>
  </si>
  <si>
    <t>OC8/30</t>
  </si>
  <si>
    <t>OC8/31</t>
  </si>
  <si>
    <t>OC8/32</t>
  </si>
  <si>
    <t>OC8/33</t>
  </si>
  <si>
    <t>OC8/34</t>
  </si>
  <si>
    <t>OC8/35</t>
  </si>
  <si>
    <t>OC8/39</t>
  </si>
  <si>
    <t>OC8/40</t>
  </si>
  <si>
    <t>OC8/41</t>
  </si>
  <si>
    <t>OC8/42</t>
  </si>
  <si>
    <t>OC8/43</t>
  </si>
  <si>
    <t>OC8/44</t>
  </si>
  <si>
    <t>OC8/45</t>
  </si>
  <si>
    <t>OC8/46</t>
  </si>
  <si>
    <t>OC8/47</t>
  </si>
  <si>
    <t>OC8/48</t>
  </si>
  <si>
    <t>OC8/49</t>
  </si>
  <si>
    <t>OC8/50</t>
  </si>
  <si>
    <t>OC8/51</t>
  </si>
  <si>
    <t>OC8/52</t>
  </si>
  <si>
    <t>OC8/53</t>
  </si>
  <si>
    <t>OC8/54</t>
  </si>
  <si>
    <t>OC8/55</t>
  </si>
  <si>
    <t>OC8/56</t>
  </si>
  <si>
    <t>OC8/57</t>
  </si>
  <si>
    <t>OC8/58</t>
  </si>
  <si>
    <t>OC8/59</t>
  </si>
  <si>
    <t>OC8/60</t>
  </si>
  <si>
    <t>OC8/61</t>
  </si>
  <si>
    <t>OC8/63</t>
  </si>
  <si>
    <t>OC8/64</t>
  </si>
  <si>
    <t>OC8/65</t>
  </si>
  <si>
    <t>OC8/66</t>
  </si>
  <si>
    <t>OC8/67</t>
  </si>
  <si>
    <t>OC8/68</t>
  </si>
  <si>
    <t>OC8/70</t>
  </si>
  <si>
    <t>OC8/71</t>
  </si>
  <si>
    <t>OC8/72</t>
  </si>
  <si>
    <t>OC8/73</t>
  </si>
  <si>
    <t>OC8/74</t>
  </si>
  <si>
    <t>OC8/75</t>
  </si>
  <si>
    <t>OC8/76</t>
  </si>
  <si>
    <t>OC8/77</t>
  </si>
  <si>
    <t>ولاعه + انسيال فصوص</t>
  </si>
  <si>
    <t>اسوره حرف مطلى دهب  استبال</t>
  </si>
  <si>
    <t>صورة مطلي فضه قلب</t>
  </si>
  <si>
    <t>بريسليت جلد لون اسود ساده +محفظة جلد</t>
  </si>
  <si>
    <t>قلم + بريسلت اسود</t>
  </si>
  <si>
    <t>دبله فضه ايطالي  +بروش مطلي فضي</t>
  </si>
  <si>
    <t xml:space="preserve">سلسله اسم مطلى ذهبى </t>
  </si>
  <si>
    <t>ميداليه الوان</t>
  </si>
  <si>
    <t>محفظه حفر</t>
  </si>
  <si>
    <t>3ميداليه الوان</t>
  </si>
  <si>
    <t xml:space="preserve">بروش مطلى ذهب </t>
  </si>
  <si>
    <t xml:space="preserve">اسوره  م مطلى دهب </t>
  </si>
  <si>
    <t xml:space="preserve">قلم </t>
  </si>
  <si>
    <t>سبحه</t>
  </si>
  <si>
    <t>ميداليه عربيه الالوان</t>
  </si>
  <si>
    <t xml:space="preserve">سلسلتين مطليين ذهب و ميدالية مطلي فضه </t>
  </si>
  <si>
    <t xml:space="preserve">انسيال طباعه عين رجالى </t>
  </si>
  <si>
    <t>بروش مطلى</t>
  </si>
  <si>
    <t xml:space="preserve">  ٣اقلام + سلسله </t>
  </si>
  <si>
    <t>٢ماسك مصحف مطلى دهب</t>
  </si>
  <si>
    <t>2اسوره حرف</t>
  </si>
  <si>
    <t xml:space="preserve">ميداليه + انسيال </t>
  </si>
  <si>
    <t>6اقلام</t>
  </si>
  <si>
    <t xml:space="preserve">بروش مطلى فضه </t>
  </si>
  <si>
    <t>سلسله اسم مطلى دهب</t>
  </si>
  <si>
    <t>انسيال عيون طباعه رجالى</t>
  </si>
  <si>
    <t>سلسله اسم مطلي فضى</t>
  </si>
  <si>
    <t>سلسله مطلي فضى</t>
  </si>
  <si>
    <t>بروش نحاس مطلى فضه</t>
  </si>
  <si>
    <t xml:space="preserve">سلسله ثرى دى + انسيال + حرف و فص </t>
  </si>
  <si>
    <t>انسيال عيون طباعه بناتى</t>
  </si>
  <si>
    <t xml:space="preserve">٢ميداليه سيركل  </t>
  </si>
  <si>
    <t xml:space="preserve">سلسله وزة اللون الاسود </t>
  </si>
  <si>
    <t xml:space="preserve">سلسله قلب مفرغ </t>
  </si>
  <si>
    <t xml:space="preserve">بروش فضي </t>
  </si>
  <si>
    <t xml:space="preserve">انسيال تنس فضي </t>
  </si>
  <si>
    <t>قلم</t>
  </si>
  <si>
    <t xml:space="preserve">اسوره  ا مطلى دهب </t>
  </si>
  <si>
    <t>سلسله قلب مضفر</t>
  </si>
  <si>
    <t>بروش</t>
  </si>
  <si>
    <t xml:space="preserve">ولاعه + ٣ ماسك مصحف </t>
  </si>
  <si>
    <t>محفظه + ماسك مصحف</t>
  </si>
  <si>
    <t>محفظه بروش</t>
  </si>
  <si>
    <t>بروش مطلى دهب</t>
  </si>
  <si>
    <t xml:space="preserve">ماسك مصحف دهبي </t>
  </si>
  <si>
    <t>سلسله اسم مطلي دهب</t>
  </si>
  <si>
    <t>2محفظه</t>
  </si>
  <si>
    <t>بروش مطلى فضى</t>
  </si>
  <si>
    <t>انسيال دهبى و فضى</t>
  </si>
  <si>
    <t xml:space="preserve">ماسك مصحف مطلى ذهب </t>
  </si>
  <si>
    <t xml:space="preserve">سلسله قلب </t>
  </si>
  <si>
    <t>2انسيال عين طباعه</t>
  </si>
  <si>
    <t>سلسله علم فلسطين  قلب لون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</si>
</sst>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Historic"/>
      <family val="2"/>
    </font>
    <font>
      <sz val="10"/>
      <color theme="1" tint="4.9989318521683403E-2"/>
      <name val="Segoe UI Historic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Var(--x10v0zfe)"/>
    </font>
    <font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</font>
    <font>
      <sz val="10"/>
      <color rgb="FF000000"/>
      <name val="Segoe UI Historic"/>
      <family val="2"/>
    </font>
    <font>
      <sz val="10"/>
      <color theme="4" tint="-0.249977111117893"/>
      <name val="Calibri"/>
      <family val="2"/>
      <scheme val="minor"/>
    </font>
    <font>
      <sz val="10"/>
      <color theme="1" tint="4.9989318521683403E-2"/>
      <name val="Var(--x10v0zfe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0" fontId="7" fillId="0" borderId="0" xfId="0" applyFont="1" applyAlignment="1">
      <alignment horizontal="right" readingOrder="2"/>
    </xf>
    <xf numFmtId="49" fontId="7" fillId="0" borderId="0" xfId="0" applyNumberFormat="1" applyFont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readingOrder="2"/>
      <protection hidden="1"/>
    </xf>
    <xf numFmtId="0" fontId="7" fillId="0" borderId="0" xfId="0" applyFont="1" applyAlignment="1" applyProtection="1">
      <alignment horizontal="right" vertical="center" readingOrder="2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6" fillId="3" borderId="0" xfId="0" applyNumberFormat="1" applyFont="1" applyFill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2" fontId="10" fillId="3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2" fontId="13" fillId="4" borderId="0" xfId="0" applyNumberFormat="1" applyFont="1" applyFill="1" applyAlignment="1">
      <alignment horizontal="center" vertical="center"/>
    </xf>
    <xf numFmtId="12" fontId="14" fillId="3" borderId="0" xfId="0" applyNumberFormat="1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/>
    </xf>
    <xf numFmtId="12" fontId="13" fillId="3" borderId="0" xfId="0" applyNumberFormat="1" applyFont="1" applyFill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readingOrder="2"/>
    </xf>
    <xf numFmtId="49" fontId="10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  <protection hidden="1"/>
    </xf>
    <xf numFmtId="1" fontId="10" fillId="3" borderId="0" xfId="0" applyNumberFormat="1" applyFont="1" applyFill="1" applyAlignment="1">
      <alignment horizontal="center" vertical="center"/>
    </xf>
    <xf numFmtId="1" fontId="10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workbookViewId="0">
      <pane ySplit="1" topLeftCell="A37" activePane="bottomLeft" state="frozen"/>
      <selection pane="bottomLeft" activeCell="A74" sqref="A74"/>
    </sheetView>
  </sheetViews>
  <sheetFormatPr defaultColWidth="9.140625" defaultRowHeight="12.75"/>
  <cols>
    <col min="1" max="1" width="27" style="22" customWidth="1"/>
    <col min="2" max="2" width="9.5703125" style="9" customWidth="1"/>
    <col min="3" max="3" width="11.85546875" style="10" bestFit="1" customWidth="1"/>
    <col min="4" max="4" width="95.28515625" style="22" customWidth="1"/>
    <col min="5" max="5" width="22.140625" style="41" customWidth="1"/>
    <col min="6" max="6" width="16.5703125" style="41" customWidth="1"/>
    <col min="7" max="7" width="17.5703125" style="8" customWidth="1"/>
    <col min="8" max="8" width="18.140625" style="22" customWidth="1"/>
    <col min="9" max="9" width="8.5703125" style="7" bestFit="1" customWidth="1"/>
    <col min="10" max="10" width="34" style="22" customWidth="1"/>
    <col min="11" max="11" width="8.7109375" style="18" bestFit="1" customWidth="1"/>
    <col min="12" max="12" width="14.140625" style="7" bestFit="1" customWidth="1"/>
    <col min="13" max="13" width="11.42578125" style="22" customWidth="1"/>
    <col min="14" max="14" width="8.140625" style="8" customWidth="1"/>
    <col min="15" max="15" width="7" style="8" customWidth="1"/>
    <col min="16" max="16" width="15.85546875" style="22" bestFit="1" customWidth="1"/>
    <col min="17" max="17" width="22.42578125" style="6" customWidth="1"/>
    <col min="18" max="16384" width="9.140625" style="7"/>
  </cols>
  <sheetData>
    <row r="1" spans="1:17" s="17" customFormat="1" ht="26.25" customHeight="1">
      <c r="A1" s="12" t="s">
        <v>1</v>
      </c>
      <c r="B1" s="13" t="s">
        <v>340</v>
      </c>
      <c r="C1" s="14" t="s">
        <v>15</v>
      </c>
      <c r="D1" s="12" t="s">
        <v>4</v>
      </c>
      <c r="E1" s="15" t="s">
        <v>5</v>
      </c>
      <c r="F1" s="15" t="s">
        <v>6</v>
      </c>
      <c r="G1" s="12" t="s">
        <v>8</v>
      </c>
      <c r="H1" s="12" t="s">
        <v>9</v>
      </c>
      <c r="I1" s="12" t="s">
        <v>12</v>
      </c>
      <c r="J1" s="12" t="s">
        <v>2</v>
      </c>
      <c r="K1" s="15" t="s">
        <v>11</v>
      </c>
      <c r="L1" s="12" t="s">
        <v>3</v>
      </c>
      <c r="M1" s="50" t="s">
        <v>7</v>
      </c>
      <c r="N1" s="12" t="s">
        <v>14</v>
      </c>
      <c r="O1" s="12" t="s">
        <v>13</v>
      </c>
      <c r="P1" s="50" t="s">
        <v>10</v>
      </c>
      <c r="Q1" s="16" t="s">
        <v>0</v>
      </c>
    </row>
    <row r="2" spans="1:17">
      <c r="A2" s="19" t="s">
        <v>373</v>
      </c>
      <c r="B2" s="9" t="s">
        <v>344</v>
      </c>
      <c r="C2" s="10" t="s">
        <v>138</v>
      </c>
      <c r="D2" s="23" t="s">
        <v>445</v>
      </c>
      <c r="E2" s="19" t="s">
        <v>517</v>
      </c>
      <c r="F2" s="42"/>
      <c r="G2" s="11"/>
      <c r="H2" s="20" t="s">
        <v>614</v>
      </c>
      <c r="J2" s="42" t="s">
        <v>686</v>
      </c>
      <c r="K2" s="8">
        <v>2</v>
      </c>
      <c r="M2" s="51">
        <v>610</v>
      </c>
      <c r="N2" s="8">
        <v>1</v>
      </c>
      <c r="P2" s="22" t="s">
        <v>366</v>
      </c>
    </row>
    <row r="3" spans="1:17" ht="14.25">
      <c r="A3" s="20" t="s">
        <v>374</v>
      </c>
      <c r="B3" s="9" t="s">
        <v>30</v>
      </c>
      <c r="C3" s="10" t="s">
        <v>63</v>
      </c>
      <c r="D3" s="24" t="s">
        <v>446</v>
      </c>
      <c r="E3" s="37" t="s">
        <v>518</v>
      </c>
      <c r="F3" s="37" t="s">
        <v>589</v>
      </c>
      <c r="G3" s="11"/>
      <c r="H3" s="20" t="s">
        <v>615</v>
      </c>
      <c r="J3" s="45" t="s">
        <v>687</v>
      </c>
      <c r="K3" s="8">
        <v>2</v>
      </c>
      <c r="M3" s="52">
        <v>60</v>
      </c>
      <c r="N3" s="8">
        <v>1</v>
      </c>
      <c r="P3" s="22" t="s">
        <v>371</v>
      </c>
    </row>
    <row r="4" spans="1:17" ht="14.25">
      <c r="A4" s="21" t="s">
        <v>375</v>
      </c>
      <c r="B4" s="9" t="s">
        <v>17</v>
      </c>
      <c r="C4" s="10" t="s">
        <v>228</v>
      </c>
      <c r="D4" s="25" t="s">
        <v>447</v>
      </c>
      <c r="E4" s="19" t="s">
        <v>519</v>
      </c>
      <c r="F4" s="42"/>
      <c r="G4" s="11"/>
      <c r="H4" s="20" t="s">
        <v>616</v>
      </c>
      <c r="J4" s="42" t="s">
        <v>688</v>
      </c>
      <c r="K4" s="8">
        <v>2</v>
      </c>
      <c r="M4" s="51">
        <v>375</v>
      </c>
      <c r="N4" s="8">
        <v>1</v>
      </c>
      <c r="P4" s="22" t="s">
        <v>366</v>
      </c>
    </row>
    <row r="5" spans="1:17" ht="14.25">
      <c r="A5" s="21" t="s">
        <v>376</v>
      </c>
      <c r="B5" s="9" t="s">
        <v>343</v>
      </c>
      <c r="C5" s="10" t="s">
        <v>83</v>
      </c>
      <c r="D5" s="26" t="s">
        <v>448</v>
      </c>
      <c r="E5" s="38" t="s">
        <v>520</v>
      </c>
      <c r="F5" s="43"/>
      <c r="G5" s="7"/>
      <c r="H5" s="20" t="s">
        <v>617</v>
      </c>
      <c r="J5" s="46" t="s">
        <v>689</v>
      </c>
      <c r="K5" s="8">
        <v>2</v>
      </c>
      <c r="M5" s="52">
        <v>0</v>
      </c>
      <c r="N5" s="8">
        <v>1</v>
      </c>
      <c r="P5" s="22" t="s">
        <v>366</v>
      </c>
    </row>
    <row r="6" spans="1:17" ht="14.25">
      <c r="A6" s="21" t="s">
        <v>377</v>
      </c>
      <c r="B6" s="9" t="s">
        <v>344</v>
      </c>
      <c r="C6" s="10" t="s">
        <v>21</v>
      </c>
      <c r="D6" s="26" t="s">
        <v>449</v>
      </c>
      <c r="E6" s="19" t="s">
        <v>521</v>
      </c>
      <c r="F6" s="42"/>
      <c r="G6" s="11"/>
      <c r="H6" s="20" t="s">
        <v>618</v>
      </c>
      <c r="J6" s="42" t="s">
        <v>690</v>
      </c>
      <c r="K6" s="8">
        <v>2</v>
      </c>
      <c r="M6" s="51">
        <v>620</v>
      </c>
      <c r="N6" s="8">
        <v>1</v>
      </c>
      <c r="P6" s="22" t="s">
        <v>366</v>
      </c>
    </row>
    <row r="7" spans="1:17">
      <c r="A7" s="20" t="s">
        <v>378</v>
      </c>
      <c r="B7" s="9" t="s">
        <v>26</v>
      </c>
      <c r="C7" s="10" t="s">
        <v>127</v>
      </c>
      <c r="D7" s="27" t="s">
        <v>450</v>
      </c>
      <c r="E7" s="39" t="s">
        <v>522</v>
      </c>
      <c r="F7" s="43"/>
      <c r="G7" s="11"/>
      <c r="H7" s="20" t="s">
        <v>619</v>
      </c>
      <c r="J7" s="20" t="s">
        <v>691</v>
      </c>
      <c r="K7" s="8">
        <v>2</v>
      </c>
      <c r="M7" s="52">
        <f>700+300+30+30-300</f>
        <v>760</v>
      </c>
      <c r="N7" s="8">
        <v>1</v>
      </c>
      <c r="P7" s="22" t="s">
        <v>366</v>
      </c>
    </row>
    <row r="8" spans="1:17">
      <c r="A8" s="21" t="s">
        <v>379</v>
      </c>
      <c r="B8" s="9" t="s">
        <v>17</v>
      </c>
      <c r="C8" s="10" t="s">
        <v>226</v>
      </c>
      <c r="D8" s="28" t="s">
        <v>451</v>
      </c>
      <c r="E8" s="19" t="s">
        <v>523</v>
      </c>
      <c r="F8" s="42" t="s">
        <v>590</v>
      </c>
      <c r="G8" s="11"/>
      <c r="H8" s="20" t="s">
        <v>620</v>
      </c>
      <c r="J8" s="21" t="s">
        <v>692</v>
      </c>
      <c r="K8" s="8">
        <v>2</v>
      </c>
      <c r="M8" s="51">
        <v>400</v>
      </c>
      <c r="N8" s="8">
        <v>1</v>
      </c>
      <c r="P8" s="22" t="s">
        <v>366</v>
      </c>
    </row>
    <row r="9" spans="1:17" ht="14.25">
      <c r="A9" s="20" t="s">
        <v>380</v>
      </c>
      <c r="B9" s="9" t="s">
        <v>19</v>
      </c>
      <c r="C9" s="10" t="s">
        <v>243</v>
      </c>
      <c r="D9" s="29" t="s">
        <v>452</v>
      </c>
      <c r="E9" s="40" t="s">
        <v>524</v>
      </c>
      <c r="F9" s="44"/>
      <c r="G9" s="11"/>
      <c r="H9" s="20" t="s">
        <v>621</v>
      </c>
      <c r="J9" s="40" t="s">
        <v>693</v>
      </c>
      <c r="K9" s="8">
        <v>2</v>
      </c>
      <c r="M9" s="52">
        <v>200</v>
      </c>
      <c r="N9" s="8">
        <v>1</v>
      </c>
      <c r="P9" s="22" t="s">
        <v>366</v>
      </c>
    </row>
    <row r="10" spans="1:17" ht="14.25">
      <c r="A10" s="21" t="s">
        <v>381</v>
      </c>
      <c r="B10" s="9" t="s">
        <v>34</v>
      </c>
      <c r="C10" s="10" t="s">
        <v>34</v>
      </c>
      <c r="D10" s="25" t="s">
        <v>453</v>
      </c>
      <c r="E10" s="19" t="s">
        <v>525</v>
      </c>
      <c r="F10" s="42" t="s">
        <v>591</v>
      </c>
      <c r="G10" s="11"/>
      <c r="H10" s="20" t="s">
        <v>622</v>
      </c>
      <c r="J10" s="19" t="s">
        <v>694</v>
      </c>
      <c r="K10" s="8">
        <v>2</v>
      </c>
      <c r="M10" s="51">
        <f>450+60+30-150</f>
        <v>390</v>
      </c>
      <c r="N10" s="8">
        <v>1</v>
      </c>
      <c r="P10" s="22" t="s">
        <v>366</v>
      </c>
    </row>
    <row r="11" spans="1:17" ht="14.25">
      <c r="A11" s="20" t="s">
        <v>382</v>
      </c>
      <c r="B11" s="9" t="s">
        <v>17</v>
      </c>
      <c r="C11" s="10" t="s">
        <v>255</v>
      </c>
      <c r="D11" s="29" t="s">
        <v>454</v>
      </c>
      <c r="E11" s="40" t="s">
        <v>526</v>
      </c>
      <c r="F11" s="44"/>
      <c r="G11" s="11"/>
      <c r="H11" s="20" t="s">
        <v>623</v>
      </c>
      <c r="J11" s="40" t="s">
        <v>695</v>
      </c>
      <c r="K11" s="8">
        <v>2</v>
      </c>
      <c r="M11" s="52">
        <f>900-290</f>
        <v>610</v>
      </c>
      <c r="N11" s="8">
        <v>1</v>
      </c>
      <c r="P11" s="22" t="s">
        <v>366</v>
      </c>
    </row>
    <row r="12" spans="1:17" ht="14.25">
      <c r="A12" s="21" t="s">
        <v>383</v>
      </c>
      <c r="B12" s="9" t="s">
        <v>17</v>
      </c>
      <c r="C12" s="10" t="s">
        <v>357</v>
      </c>
      <c r="D12" s="25" t="s">
        <v>455</v>
      </c>
      <c r="E12" s="19" t="s">
        <v>527</v>
      </c>
      <c r="F12" s="42" t="s">
        <v>592</v>
      </c>
      <c r="G12" s="11"/>
      <c r="H12" s="20" t="s">
        <v>624</v>
      </c>
      <c r="J12" s="47" t="s">
        <v>696</v>
      </c>
      <c r="K12" s="8">
        <v>2</v>
      </c>
      <c r="M12" s="51">
        <v>375</v>
      </c>
      <c r="N12" s="8">
        <v>1</v>
      </c>
      <c r="P12" s="22" t="s">
        <v>366</v>
      </c>
    </row>
    <row r="13" spans="1:17" ht="14.25">
      <c r="A13" s="20" t="s">
        <v>384</v>
      </c>
      <c r="B13" s="9" t="s">
        <v>18</v>
      </c>
      <c r="C13" s="10" t="s">
        <v>325</v>
      </c>
      <c r="D13" s="29" t="s">
        <v>456</v>
      </c>
      <c r="E13" s="40" t="s">
        <v>528</v>
      </c>
      <c r="F13" s="44"/>
      <c r="G13" s="11"/>
      <c r="H13" s="20" t="s">
        <v>625</v>
      </c>
      <c r="J13" s="40" t="s">
        <v>697</v>
      </c>
      <c r="K13" s="8">
        <v>2</v>
      </c>
      <c r="M13" s="52">
        <f>335+45</f>
        <v>380</v>
      </c>
      <c r="N13" s="8">
        <v>1</v>
      </c>
      <c r="P13" s="22" t="s">
        <v>366</v>
      </c>
    </row>
    <row r="14" spans="1:17" ht="14.25">
      <c r="A14" s="21" t="s">
        <v>385</v>
      </c>
      <c r="B14" s="9" t="s">
        <v>33</v>
      </c>
      <c r="C14" s="10" t="s">
        <v>85</v>
      </c>
      <c r="D14" s="25" t="s">
        <v>457</v>
      </c>
      <c r="E14" s="19" t="s">
        <v>529</v>
      </c>
      <c r="F14" s="42"/>
      <c r="G14" s="11"/>
      <c r="H14" s="20" t="s">
        <v>626</v>
      </c>
      <c r="J14" s="19" t="s">
        <v>693</v>
      </c>
      <c r="K14" s="8">
        <v>2</v>
      </c>
      <c r="M14" s="51">
        <f>380-100</f>
        <v>280</v>
      </c>
      <c r="N14" s="8">
        <v>1</v>
      </c>
      <c r="P14" s="22" t="s">
        <v>366</v>
      </c>
    </row>
    <row r="15" spans="1:17" ht="14.25">
      <c r="A15" s="20" t="s">
        <v>386</v>
      </c>
      <c r="B15" s="9" t="s">
        <v>18</v>
      </c>
      <c r="C15" s="10" t="s">
        <v>329</v>
      </c>
      <c r="D15" s="30" t="s">
        <v>458</v>
      </c>
      <c r="E15" s="40" t="s">
        <v>530</v>
      </c>
      <c r="F15" s="44"/>
      <c r="G15" s="11"/>
      <c r="H15" s="20" t="s">
        <v>627</v>
      </c>
      <c r="J15" s="48" t="s">
        <v>696</v>
      </c>
      <c r="K15" s="8">
        <v>2</v>
      </c>
      <c r="M15" s="52">
        <v>405</v>
      </c>
      <c r="N15" s="8">
        <v>1</v>
      </c>
      <c r="P15" s="22" t="s">
        <v>366</v>
      </c>
    </row>
    <row r="16" spans="1:17" ht="14.25">
      <c r="A16" s="21" t="s">
        <v>387</v>
      </c>
      <c r="B16" s="9" t="s">
        <v>30</v>
      </c>
      <c r="C16" s="10" t="s">
        <v>30</v>
      </c>
      <c r="D16" s="25" t="s">
        <v>459</v>
      </c>
      <c r="E16" s="19" t="s">
        <v>531</v>
      </c>
      <c r="F16" s="42"/>
      <c r="G16" s="11"/>
      <c r="H16" s="20" t="s">
        <v>628</v>
      </c>
      <c r="J16" s="47" t="s">
        <v>698</v>
      </c>
      <c r="K16" s="8">
        <v>2</v>
      </c>
      <c r="M16" s="51">
        <v>370</v>
      </c>
      <c r="N16" s="8">
        <v>1</v>
      </c>
      <c r="P16" s="22" t="s">
        <v>366</v>
      </c>
    </row>
    <row r="17" spans="1:16" ht="14.25">
      <c r="A17" s="20" t="s">
        <v>388</v>
      </c>
      <c r="B17" s="9" t="s">
        <v>33</v>
      </c>
      <c r="C17" s="10" t="s">
        <v>160</v>
      </c>
      <c r="D17" s="29" t="s">
        <v>460</v>
      </c>
      <c r="E17" s="40" t="s">
        <v>532</v>
      </c>
      <c r="F17" s="44"/>
      <c r="G17" s="11"/>
      <c r="H17" s="20" t="s">
        <v>629</v>
      </c>
      <c r="J17" s="40" t="s">
        <v>699</v>
      </c>
      <c r="K17" s="8">
        <v>2</v>
      </c>
      <c r="M17" s="52">
        <v>500</v>
      </c>
      <c r="N17" s="8">
        <v>1</v>
      </c>
      <c r="P17" s="22" t="s">
        <v>366</v>
      </c>
    </row>
    <row r="18" spans="1:16" ht="14.25">
      <c r="A18" s="21" t="s">
        <v>389</v>
      </c>
      <c r="B18" s="9" t="s">
        <v>19</v>
      </c>
      <c r="C18" s="10" t="s">
        <v>136</v>
      </c>
      <c r="D18" s="25" t="s">
        <v>461</v>
      </c>
      <c r="E18" s="19" t="s">
        <v>533</v>
      </c>
      <c r="F18" s="42" t="s">
        <v>593</v>
      </c>
      <c r="G18" s="11"/>
      <c r="H18" s="20" t="s">
        <v>630</v>
      </c>
      <c r="J18" s="47" t="s">
        <v>698</v>
      </c>
      <c r="K18" s="8">
        <v>2</v>
      </c>
      <c r="M18" s="51">
        <v>360</v>
      </c>
      <c r="N18" s="8">
        <v>1</v>
      </c>
      <c r="P18" s="22" t="s">
        <v>366</v>
      </c>
    </row>
    <row r="19" spans="1:16" ht="14.25">
      <c r="A19" s="20" t="s">
        <v>390</v>
      </c>
      <c r="B19" s="9" t="s">
        <v>17</v>
      </c>
      <c r="C19" s="10" t="s">
        <v>348</v>
      </c>
      <c r="D19" s="29" t="s">
        <v>462</v>
      </c>
      <c r="E19" s="40" t="s">
        <v>534</v>
      </c>
      <c r="F19" s="44" t="s">
        <v>594</v>
      </c>
      <c r="G19" s="11"/>
      <c r="H19" s="20" t="s">
        <v>631</v>
      </c>
      <c r="J19" s="40" t="s">
        <v>693</v>
      </c>
      <c r="K19" s="8">
        <v>2</v>
      </c>
      <c r="M19" s="52">
        <v>200</v>
      </c>
      <c r="N19" s="8">
        <v>1</v>
      </c>
      <c r="P19" s="22" t="s">
        <v>366</v>
      </c>
    </row>
    <row r="20" spans="1:16" ht="14.25">
      <c r="A20" s="21" t="s">
        <v>391</v>
      </c>
      <c r="B20" s="9" t="s">
        <v>17</v>
      </c>
      <c r="C20" s="10" t="s">
        <v>255</v>
      </c>
      <c r="D20" s="25" t="s">
        <v>463</v>
      </c>
      <c r="E20" s="19" t="s">
        <v>535</v>
      </c>
      <c r="F20" s="42"/>
      <c r="G20" s="11"/>
      <c r="H20" s="20" t="s">
        <v>632</v>
      </c>
      <c r="J20" s="19" t="s">
        <v>700</v>
      </c>
      <c r="K20" s="8">
        <v>2</v>
      </c>
      <c r="M20" s="51">
        <f>380-150</f>
        <v>230</v>
      </c>
      <c r="N20" s="8">
        <v>1</v>
      </c>
      <c r="P20" s="22" t="s">
        <v>366</v>
      </c>
    </row>
    <row r="21" spans="1:16" ht="14.25">
      <c r="A21" s="20" t="s">
        <v>392</v>
      </c>
      <c r="B21" s="9" t="s">
        <v>17</v>
      </c>
      <c r="C21" s="10" t="s">
        <v>338</v>
      </c>
      <c r="D21" s="31" t="s">
        <v>464</v>
      </c>
      <c r="E21" s="40" t="s">
        <v>536</v>
      </c>
      <c r="F21" s="44" t="s">
        <v>595</v>
      </c>
      <c r="G21" s="11"/>
      <c r="H21" s="20" t="s">
        <v>633</v>
      </c>
      <c r="J21" s="33" t="s">
        <v>701</v>
      </c>
      <c r="K21" s="8">
        <v>2</v>
      </c>
      <c r="M21" s="52">
        <f>760+300+90</f>
        <v>1150</v>
      </c>
      <c r="N21" s="8">
        <v>1</v>
      </c>
      <c r="P21" s="22" t="s">
        <v>366</v>
      </c>
    </row>
    <row r="22" spans="1:16">
      <c r="A22" s="21" t="s">
        <v>393</v>
      </c>
      <c r="B22" s="9" t="s">
        <v>33</v>
      </c>
      <c r="C22" s="10" t="s">
        <v>160</v>
      </c>
      <c r="D22" s="23" t="s">
        <v>465</v>
      </c>
      <c r="E22" s="19" t="s">
        <v>537</v>
      </c>
      <c r="F22" s="42" t="s">
        <v>596</v>
      </c>
      <c r="G22" s="11"/>
      <c r="H22" s="20" t="s">
        <v>634</v>
      </c>
      <c r="J22" s="42" t="s">
        <v>702</v>
      </c>
      <c r="K22" s="8">
        <v>2</v>
      </c>
      <c r="M22" s="51">
        <v>380</v>
      </c>
      <c r="N22" s="8">
        <v>1</v>
      </c>
      <c r="P22" s="22" t="s">
        <v>366</v>
      </c>
    </row>
    <row r="23" spans="1:16" ht="14.25">
      <c r="A23" s="20" t="s">
        <v>394</v>
      </c>
      <c r="B23" s="9" t="s">
        <v>37</v>
      </c>
      <c r="C23" s="10" t="s">
        <v>182</v>
      </c>
      <c r="D23" s="32" t="s">
        <v>466</v>
      </c>
      <c r="E23" s="40" t="s">
        <v>538</v>
      </c>
      <c r="F23" s="44" t="s">
        <v>597</v>
      </c>
      <c r="G23" s="11"/>
      <c r="H23" s="20" t="s">
        <v>635</v>
      </c>
      <c r="J23" s="40" t="s">
        <v>703</v>
      </c>
      <c r="K23" s="8">
        <v>2</v>
      </c>
      <c r="M23" s="52">
        <v>380</v>
      </c>
      <c r="N23" s="8">
        <v>1</v>
      </c>
      <c r="P23" s="22" t="s">
        <v>366</v>
      </c>
    </row>
    <row r="24" spans="1:16">
      <c r="A24" s="21" t="s">
        <v>395</v>
      </c>
      <c r="B24" s="9" t="s">
        <v>18</v>
      </c>
      <c r="C24" s="10" t="s">
        <v>16</v>
      </c>
      <c r="D24" s="23" t="s">
        <v>467</v>
      </c>
      <c r="E24" s="19" t="s">
        <v>539</v>
      </c>
      <c r="F24" s="42"/>
      <c r="G24" s="11"/>
      <c r="H24" s="20" t="s">
        <v>636</v>
      </c>
      <c r="J24" s="19" t="s">
        <v>704</v>
      </c>
      <c r="K24" s="8">
        <v>2</v>
      </c>
      <c r="M24" s="51">
        <f>330+280+280+280-300</f>
        <v>870</v>
      </c>
      <c r="N24" s="8">
        <v>1</v>
      </c>
      <c r="P24" s="22" t="s">
        <v>366</v>
      </c>
    </row>
    <row r="25" spans="1:16" ht="14.25">
      <c r="A25" s="20" t="s">
        <v>396</v>
      </c>
      <c r="B25" s="9" t="s">
        <v>22</v>
      </c>
      <c r="C25" s="10" t="s">
        <v>139</v>
      </c>
      <c r="D25" s="33" t="s">
        <v>468</v>
      </c>
      <c r="E25" s="40" t="s">
        <v>540</v>
      </c>
      <c r="F25" s="44" t="s">
        <v>598</v>
      </c>
      <c r="G25" s="11"/>
      <c r="H25" s="20" t="s">
        <v>637</v>
      </c>
      <c r="J25" s="40" t="s">
        <v>705</v>
      </c>
      <c r="K25" s="8">
        <v>2</v>
      </c>
      <c r="M25" s="52">
        <v>690</v>
      </c>
      <c r="N25" s="8">
        <v>1</v>
      </c>
      <c r="P25" s="22" t="s">
        <v>366</v>
      </c>
    </row>
    <row r="26" spans="1:16" ht="14.25">
      <c r="A26" s="21" t="s">
        <v>397</v>
      </c>
      <c r="B26" s="9" t="s">
        <v>22</v>
      </c>
      <c r="C26" s="10" t="s">
        <v>184</v>
      </c>
      <c r="D26" s="34" t="s">
        <v>469</v>
      </c>
      <c r="E26" s="19" t="s">
        <v>541</v>
      </c>
      <c r="F26" s="42"/>
      <c r="G26" s="11"/>
      <c r="H26" s="20" t="s">
        <v>638</v>
      </c>
      <c r="J26" s="19" t="s">
        <v>693</v>
      </c>
      <c r="K26" s="8">
        <v>2</v>
      </c>
      <c r="M26" s="51">
        <v>350</v>
      </c>
      <c r="N26" s="8">
        <v>1</v>
      </c>
      <c r="P26" s="22" t="s">
        <v>366</v>
      </c>
    </row>
    <row r="27" spans="1:16" ht="28.5">
      <c r="A27" s="20" t="s">
        <v>398</v>
      </c>
      <c r="B27" s="9" t="s">
        <v>17</v>
      </c>
      <c r="C27" s="10" t="s">
        <v>338</v>
      </c>
      <c r="D27" s="32" t="s">
        <v>470</v>
      </c>
      <c r="E27" s="40" t="s">
        <v>542</v>
      </c>
      <c r="F27" s="44"/>
      <c r="G27" s="11"/>
      <c r="H27" s="20" t="s">
        <v>639</v>
      </c>
      <c r="J27" s="40" t="s">
        <v>706</v>
      </c>
      <c r="K27" s="8">
        <v>2</v>
      </c>
      <c r="M27" s="52">
        <v>800</v>
      </c>
      <c r="N27" s="8">
        <v>1</v>
      </c>
      <c r="P27" s="22" t="s">
        <v>366</v>
      </c>
    </row>
    <row r="28" spans="1:16" ht="14.25">
      <c r="A28" s="21" t="s">
        <v>399</v>
      </c>
      <c r="B28" s="9" t="s">
        <v>343</v>
      </c>
      <c r="C28" s="10" t="s">
        <v>83</v>
      </c>
      <c r="D28" s="25" t="s">
        <v>471</v>
      </c>
      <c r="E28" s="19" t="s">
        <v>543</v>
      </c>
      <c r="F28" s="42"/>
      <c r="G28" s="11"/>
      <c r="H28" s="20" t="s">
        <v>640</v>
      </c>
      <c r="J28" s="19" t="s">
        <v>707</v>
      </c>
      <c r="K28" s="8">
        <v>2</v>
      </c>
      <c r="M28" s="51">
        <f>330+230+30</f>
        <v>590</v>
      </c>
      <c r="N28" s="8">
        <v>1</v>
      </c>
      <c r="P28" s="22" t="s">
        <v>366</v>
      </c>
    </row>
    <row r="29" spans="1:16" ht="14.25">
      <c r="A29" s="20" t="s">
        <v>400</v>
      </c>
      <c r="B29" s="9" t="s">
        <v>17</v>
      </c>
      <c r="C29" s="10" t="s">
        <v>255</v>
      </c>
      <c r="D29" s="32" t="s">
        <v>472</v>
      </c>
      <c r="E29" s="40" t="s">
        <v>544</v>
      </c>
      <c r="F29" s="44"/>
      <c r="G29" s="11"/>
      <c r="H29" s="20" t="s">
        <v>641</v>
      </c>
      <c r="J29" s="40" t="s">
        <v>708</v>
      </c>
      <c r="K29" s="8">
        <v>2</v>
      </c>
      <c r="M29" s="52">
        <v>1000</v>
      </c>
      <c r="N29" s="8">
        <v>1</v>
      </c>
      <c r="P29" s="22" t="s">
        <v>366</v>
      </c>
    </row>
    <row r="30" spans="1:16" ht="14.25">
      <c r="A30" s="21" t="s">
        <v>401</v>
      </c>
      <c r="B30" s="9" t="s">
        <v>18</v>
      </c>
      <c r="C30" s="10" t="s">
        <v>328</v>
      </c>
      <c r="D30" s="35" t="s">
        <v>473</v>
      </c>
      <c r="E30" s="19" t="s">
        <v>545</v>
      </c>
      <c r="F30" s="42" t="s">
        <v>599</v>
      </c>
      <c r="G30" s="11"/>
      <c r="H30" s="20" t="s">
        <v>642</v>
      </c>
      <c r="J30" s="19" t="s">
        <v>706</v>
      </c>
      <c r="K30" s="8">
        <v>2</v>
      </c>
      <c r="M30" s="51">
        <f>335*2</f>
        <v>670</v>
      </c>
      <c r="N30" s="8">
        <v>1</v>
      </c>
      <c r="P30" s="22" t="s">
        <v>366</v>
      </c>
    </row>
    <row r="31" spans="1:16" ht="14.25">
      <c r="A31" s="20" t="s">
        <v>402</v>
      </c>
      <c r="B31" s="9" t="s">
        <v>343</v>
      </c>
      <c r="C31" s="10" t="s">
        <v>83</v>
      </c>
      <c r="D31" s="29" t="s">
        <v>474</v>
      </c>
      <c r="E31" s="40" t="s">
        <v>546</v>
      </c>
      <c r="F31" s="44"/>
      <c r="G31" s="11"/>
      <c r="H31" s="20" t="s">
        <v>643</v>
      </c>
      <c r="J31" s="44" t="s">
        <v>702</v>
      </c>
      <c r="K31" s="8">
        <v>2</v>
      </c>
      <c r="M31" s="52">
        <v>380</v>
      </c>
      <c r="N31" s="8">
        <v>1</v>
      </c>
      <c r="P31" s="22" t="s">
        <v>366</v>
      </c>
    </row>
    <row r="32" spans="1:16" ht="14.25">
      <c r="A32" s="21" t="s">
        <v>403</v>
      </c>
      <c r="B32" s="9" t="s">
        <v>18</v>
      </c>
      <c r="C32" s="10" t="s">
        <v>352</v>
      </c>
      <c r="D32" s="25" t="s">
        <v>475</v>
      </c>
      <c r="E32" s="19" t="s">
        <v>547</v>
      </c>
      <c r="F32" s="42"/>
      <c r="G32" s="11"/>
      <c r="H32" s="20" t="s">
        <v>644</v>
      </c>
      <c r="J32" s="19" t="s">
        <v>703</v>
      </c>
      <c r="K32" s="8">
        <v>2</v>
      </c>
      <c r="M32" s="51">
        <v>375</v>
      </c>
      <c r="N32" s="8">
        <v>1</v>
      </c>
      <c r="P32" s="22" t="s">
        <v>366</v>
      </c>
    </row>
    <row r="33" spans="1:16" ht="14.25">
      <c r="A33" s="20" t="s">
        <v>404</v>
      </c>
      <c r="B33" s="9" t="s">
        <v>29</v>
      </c>
      <c r="C33" s="10" t="s">
        <v>48</v>
      </c>
      <c r="D33" s="29" t="s">
        <v>476</v>
      </c>
      <c r="E33" s="40" t="s">
        <v>548</v>
      </c>
      <c r="F33" s="44" t="s">
        <v>600</v>
      </c>
      <c r="G33" s="11"/>
      <c r="H33" s="20" t="s">
        <v>645</v>
      </c>
      <c r="J33" s="49" t="s">
        <v>709</v>
      </c>
      <c r="K33" s="8">
        <v>2</v>
      </c>
      <c r="M33" s="52">
        <v>350</v>
      </c>
      <c r="N33" s="8">
        <v>1</v>
      </c>
      <c r="P33" s="22" t="s">
        <v>366</v>
      </c>
    </row>
    <row r="34" spans="1:16" ht="14.25">
      <c r="A34" s="21" t="s">
        <v>405</v>
      </c>
      <c r="B34" s="9" t="s">
        <v>17</v>
      </c>
      <c r="C34" s="10" t="s">
        <v>348</v>
      </c>
      <c r="D34" s="25" t="s">
        <v>477</v>
      </c>
      <c r="E34" s="19" t="s">
        <v>549</v>
      </c>
      <c r="F34" s="42" t="s">
        <v>601</v>
      </c>
      <c r="H34" s="20" t="s">
        <v>646</v>
      </c>
      <c r="J34" s="19" t="s">
        <v>693</v>
      </c>
      <c r="K34" s="8">
        <v>2</v>
      </c>
      <c r="M34" s="51">
        <v>280</v>
      </c>
      <c r="N34" s="8">
        <v>1</v>
      </c>
      <c r="P34" s="22" t="s">
        <v>366</v>
      </c>
    </row>
    <row r="35" spans="1:16" ht="14.25">
      <c r="A35" s="20" t="s">
        <v>406</v>
      </c>
      <c r="B35" s="9" t="s">
        <v>17</v>
      </c>
      <c r="C35" s="10" t="s">
        <v>228</v>
      </c>
      <c r="D35" s="29" t="s">
        <v>478</v>
      </c>
      <c r="E35" s="40" t="s">
        <v>550</v>
      </c>
      <c r="F35" s="44"/>
      <c r="H35" s="20" t="s">
        <v>647</v>
      </c>
      <c r="J35" s="40" t="s">
        <v>710</v>
      </c>
      <c r="K35" s="8">
        <v>2</v>
      </c>
      <c r="M35" s="52">
        <v>365</v>
      </c>
      <c r="N35" s="8">
        <v>1</v>
      </c>
      <c r="P35" s="22" t="s">
        <v>366</v>
      </c>
    </row>
    <row r="36" spans="1:16" ht="14.25">
      <c r="A36" s="21" t="s">
        <v>407</v>
      </c>
      <c r="B36" s="9" t="s">
        <v>22</v>
      </c>
      <c r="C36" s="10" t="s">
        <v>93</v>
      </c>
      <c r="D36" s="34" t="s">
        <v>479</v>
      </c>
      <c r="E36" s="19" t="s">
        <v>551</v>
      </c>
      <c r="F36" s="42"/>
      <c r="H36" s="20" t="s">
        <v>648</v>
      </c>
      <c r="J36" s="19" t="s">
        <v>711</v>
      </c>
      <c r="K36" s="8">
        <v>2</v>
      </c>
      <c r="M36" s="51">
        <v>350</v>
      </c>
      <c r="N36" s="8">
        <v>1</v>
      </c>
      <c r="P36" s="22" t="s">
        <v>366</v>
      </c>
    </row>
    <row r="37" spans="1:16" ht="14.25">
      <c r="A37" s="20" t="s">
        <v>408</v>
      </c>
      <c r="B37" s="9" t="s">
        <v>19</v>
      </c>
      <c r="C37" s="10" t="s">
        <v>364</v>
      </c>
      <c r="D37" s="29" t="s">
        <v>480</v>
      </c>
      <c r="E37" s="40" t="s">
        <v>552</v>
      </c>
      <c r="F37" s="44"/>
      <c r="H37" s="20" t="s">
        <v>649</v>
      </c>
      <c r="J37" s="40" t="s">
        <v>712</v>
      </c>
      <c r="K37" s="8">
        <v>2</v>
      </c>
      <c r="M37" s="52">
        <v>380</v>
      </c>
      <c r="N37" s="8">
        <v>1</v>
      </c>
      <c r="P37" s="22" t="s">
        <v>366</v>
      </c>
    </row>
    <row r="38" spans="1:16">
      <c r="A38" s="21" t="s">
        <v>409</v>
      </c>
      <c r="B38" s="9" t="s">
        <v>18</v>
      </c>
      <c r="C38" s="10" t="s">
        <v>330</v>
      </c>
      <c r="D38" s="36" t="s">
        <v>481</v>
      </c>
      <c r="E38" s="19" t="s">
        <v>553</v>
      </c>
      <c r="F38" s="21"/>
      <c r="H38" s="20" t="s">
        <v>650</v>
      </c>
      <c r="J38" s="19" t="s">
        <v>713</v>
      </c>
      <c r="K38" s="8">
        <v>2</v>
      </c>
      <c r="M38" s="51">
        <v>430</v>
      </c>
      <c r="N38" s="8">
        <v>1</v>
      </c>
      <c r="P38" s="22" t="s">
        <v>366</v>
      </c>
    </row>
    <row r="39" spans="1:16" ht="14.25">
      <c r="A39" s="20" t="s">
        <v>410</v>
      </c>
      <c r="B39" s="9" t="s">
        <v>17</v>
      </c>
      <c r="C39" s="10" t="s">
        <v>207</v>
      </c>
      <c r="D39" s="29" t="s">
        <v>482</v>
      </c>
      <c r="E39" s="40" t="s">
        <v>554</v>
      </c>
      <c r="F39" s="44"/>
      <c r="H39" s="20" t="s">
        <v>651</v>
      </c>
      <c r="J39" s="40" t="s">
        <v>714</v>
      </c>
      <c r="K39" s="8">
        <v>2</v>
      </c>
      <c r="M39" s="52">
        <v>350</v>
      </c>
      <c r="N39" s="8">
        <v>1</v>
      </c>
      <c r="P39" s="22" t="s">
        <v>366</v>
      </c>
    </row>
    <row r="40" spans="1:16" ht="14.25">
      <c r="A40" s="21" t="s">
        <v>411</v>
      </c>
      <c r="B40" s="9" t="s">
        <v>196</v>
      </c>
      <c r="C40" s="10" t="s">
        <v>314</v>
      </c>
      <c r="D40" s="25" t="s">
        <v>483</v>
      </c>
      <c r="E40" s="19" t="s">
        <v>555</v>
      </c>
      <c r="F40" s="42" t="s">
        <v>602</v>
      </c>
      <c r="H40" s="20" t="s">
        <v>652</v>
      </c>
      <c r="J40" s="19" t="s">
        <v>715</v>
      </c>
      <c r="K40" s="8">
        <v>2</v>
      </c>
      <c r="M40" s="51">
        <f>330+250+230</f>
        <v>810</v>
      </c>
      <c r="N40" s="8">
        <v>1</v>
      </c>
      <c r="P40" s="22" t="s">
        <v>366</v>
      </c>
    </row>
    <row r="41" spans="1:16" ht="14.25">
      <c r="A41" s="20" t="s">
        <v>412</v>
      </c>
      <c r="B41" s="9" t="s">
        <v>25</v>
      </c>
      <c r="C41" s="10" t="s">
        <v>77</v>
      </c>
      <c r="D41" s="32" t="s">
        <v>484</v>
      </c>
      <c r="E41" s="40" t="s">
        <v>556</v>
      </c>
      <c r="F41" s="44"/>
      <c r="H41" s="20" t="s">
        <v>653</v>
      </c>
      <c r="J41" s="40" t="s">
        <v>716</v>
      </c>
      <c r="K41" s="8">
        <v>2</v>
      </c>
      <c r="M41" s="52">
        <v>390</v>
      </c>
      <c r="N41" s="8">
        <v>1</v>
      </c>
      <c r="P41" s="22" t="s">
        <v>366</v>
      </c>
    </row>
    <row r="42" spans="1:16" ht="14.25">
      <c r="A42" s="19" t="s">
        <v>413</v>
      </c>
      <c r="B42" s="9" t="s">
        <v>18</v>
      </c>
      <c r="C42" s="10" t="s">
        <v>353</v>
      </c>
      <c r="D42" s="25" t="s">
        <v>485</v>
      </c>
      <c r="E42" s="19" t="s">
        <v>557</v>
      </c>
      <c r="F42" s="42" t="s">
        <v>603</v>
      </c>
      <c r="H42" s="20" t="s">
        <v>654</v>
      </c>
      <c r="J42" s="19" t="s">
        <v>717</v>
      </c>
      <c r="K42" s="8">
        <v>2</v>
      </c>
      <c r="M42" s="51">
        <v>630</v>
      </c>
      <c r="N42" s="8">
        <v>1</v>
      </c>
      <c r="P42" s="22" t="s">
        <v>366</v>
      </c>
    </row>
    <row r="43" spans="1:16" ht="14.25">
      <c r="A43" s="20" t="s">
        <v>414</v>
      </c>
      <c r="B43" s="9" t="s">
        <v>28</v>
      </c>
      <c r="C43" s="10" t="s">
        <v>47</v>
      </c>
      <c r="D43" s="29" t="s">
        <v>486</v>
      </c>
      <c r="E43" s="40" t="s">
        <v>558</v>
      </c>
      <c r="F43" s="44" t="s">
        <v>604</v>
      </c>
      <c r="H43" s="20" t="s">
        <v>655</v>
      </c>
      <c r="J43" s="40" t="s">
        <v>718</v>
      </c>
      <c r="K43" s="8">
        <v>2</v>
      </c>
      <c r="M43" s="52">
        <v>350</v>
      </c>
      <c r="N43" s="8">
        <v>1</v>
      </c>
      <c r="P43" s="22" t="s">
        <v>366</v>
      </c>
    </row>
    <row r="44" spans="1:16" ht="14.25">
      <c r="A44" s="21" t="s">
        <v>415</v>
      </c>
      <c r="B44" s="9" t="s">
        <v>19</v>
      </c>
      <c r="C44" s="10" t="s">
        <v>262</v>
      </c>
      <c r="D44" s="25" t="s">
        <v>487</v>
      </c>
      <c r="E44" s="19" t="s">
        <v>559</v>
      </c>
      <c r="F44" s="42" t="s">
        <v>605</v>
      </c>
      <c r="H44" s="20" t="s">
        <v>656</v>
      </c>
      <c r="J44" s="19" t="s">
        <v>719</v>
      </c>
      <c r="K44" s="8">
        <v>2</v>
      </c>
      <c r="M44" s="51">
        <v>430</v>
      </c>
      <c r="N44" s="8">
        <v>1</v>
      </c>
      <c r="P44" s="22" t="s">
        <v>366</v>
      </c>
    </row>
    <row r="45" spans="1:16" ht="14.25">
      <c r="A45" s="20" t="s">
        <v>416</v>
      </c>
      <c r="B45" s="9" t="s">
        <v>34</v>
      </c>
      <c r="C45" s="10" t="s">
        <v>34</v>
      </c>
      <c r="D45" s="29" t="s">
        <v>488</v>
      </c>
      <c r="E45" s="40" t="s">
        <v>560</v>
      </c>
      <c r="F45" s="44" t="s">
        <v>606</v>
      </c>
      <c r="H45" s="20" t="s">
        <v>657</v>
      </c>
      <c r="J45" s="40" t="s">
        <v>720</v>
      </c>
      <c r="K45" s="8">
        <v>2</v>
      </c>
      <c r="M45" s="52">
        <v>390</v>
      </c>
      <c r="N45" s="8">
        <v>1</v>
      </c>
      <c r="P45" s="22" t="s">
        <v>366</v>
      </c>
    </row>
    <row r="46" spans="1:16" ht="14.25">
      <c r="A46" s="21" t="s">
        <v>417</v>
      </c>
      <c r="B46" s="9" t="s">
        <v>26</v>
      </c>
      <c r="C46" s="10" t="s">
        <v>169</v>
      </c>
      <c r="D46" s="25" t="s">
        <v>489</v>
      </c>
      <c r="E46" s="19" t="s">
        <v>561</v>
      </c>
      <c r="F46" s="42" t="s">
        <v>607</v>
      </c>
      <c r="H46" s="20" t="s">
        <v>658</v>
      </c>
      <c r="J46" s="19" t="s">
        <v>721</v>
      </c>
      <c r="K46" s="8">
        <v>2</v>
      </c>
      <c r="M46" s="51">
        <v>350</v>
      </c>
      <c r="N46" s="8">
        <v>1</v>
      </c>
      <c r="P46" s="22" t="s">
        <v>366</v>
      </c>
    </row>
    <row r="47" spans="1:16" ht="14.25">
      <c r="A47" s="20" t="s">
        <v>418</v>
      </c>
      <c r="B47" s="9" t="s">
        <v>17</v>
      </c>
      <c r="C47" s="10" t="s">
        <v>226</v>
      </c>
      <c r="D47" s="29" t="s">
        <v>490</v>
      </c>
      <c r="E47" s="40" t="s">
        <v>562</v>
      </c>
      <c r="F47" s="44" t="s">
        <v>608</v>
      </c>
      <c r="H47" s="20" t="s">
        <v>659</v>
      </c>
      <c r="J47" s="40" t="s">
        <v>722</v>
      </c>
      <c r="K47" s="8">
        <v>2</v>
      </c>
      <c r="M47" s="52">
        <v>360</v>
      </c>
      <c r="N47" s="8">
        <v>1</v>
      </c>
      <c r="P47" s="22" t="s">
        <v>366</v>
      </c>
    </row>
    <row r="48" spans="1:16" ht="14.25">
      <c r="A48" s="21" t="s">
        <v>419</v>
      </c>
      <c r="B48" s="9" t="s">
        <v>18</v>
      </c>
      <c r="C48" s="10" t="s">
        <v>213</v>
      </c>
      <c r="D48" s="25" t="s">
        <v>491</v>
      </c>
      <c r="E48" s="19" t="s">
        <v>563</v>
      </c>
      <c r="F48" s="42"/>
      <c r="H48" s="20" t="s">
        <v>660</v>
      </c>
      <c r="J48" s="19" t="s">
        <v>720</v>
      </c>
      <c r="K48" s="8">
        <v>2</v>
      </c>
      <c r="M48" s="51">
        <v>380</v>
      </c>
      <c r="N48" s="8">
        <v>1</v>
      </c>
      <c r="P48" s="22" t="s">
        <v>366</v>
      </c>
    </row>
    <row r="49" spans="1:16" ht="14.25">
      <c r="A49" s="20" t="s">
        <v>420</v>
      </c>
      <c r="B49" s="9" t="s">
        <v>17</v>
      </c>
      <c r="C49" s="10" t="s">
        <v>242</v>
      </c>
      <c r="D49" s="32" t="s">
        <v>492</v>
      </c>
      <c r="E49" s="40" t="s">
        <v>564</v>
      </c>
      <c r="F49" s="44"/>
      <c r="H49" s="20" t="s">
        <v>661</v>
      </c>
      <c r="J49" s="40" t="s">
        <v>723</v>
      </c>
      <c r="K49" s="8">
        <v>2</v>
      </c>
      <c r="M49" s="52">
        <v>410</v>
      </c>
      <c r="N49" s="8">
        <v>1</v>
      </c>
      <c r="P49" s="22" t="s">
        <v>366</v>
      </c>
    </row>
    <row r="50" spans="1:16" ht="14.25">
      <c r="A50" s="21" t="s">
        <v>421</v>
      </c>
      <c r="B50" s="9" t="s">
        <v>30</v>
      </c>
      <c r="C50" s="10" t="s">
        <v>113</v>
      </c>
      <c r="D50" s="25" t="s">
        <v>493</v>
      </c>
      <c r="E50" s="19" t="s">
        <v>565</v>
      </c>
      <c r="F50" s="42"/>
      <c r="H50" s="20" t="s">
        <v>662</v>
      </c>
      <c r="J50" s="19" t="s">
        <v>724</v>
      </c>
      <c r="K50" s="8">
        <v>2</v>
      </c>
      <c r="M50" s="51">
        <v>390</v>
      </c>
      <c r="N50" s="8">
        <v>1</v>
      </c>
      <c r="P50" s="22" t="s">
        <v>366</v>
      </c>
    </row>
    <row r="51" spans="1:16" ht="14.25">
      <c r="A51" s="20" t="s">
        <v>422</v>
      </c>
      <c r="B51" s="9" t="s">
        <v>18</v>
      </c>
      <c r="C51" s="10" t="s">
        <v>16</v>
      </c>
      <c r="D51" s="29" t="s">
        <v>494</v>
      </c>
      <c r="E51" s="40" t="s">
        <v>566</v>
      </c>
      <c r="F51" s="44"/>
      <c r="H51" s="20" t="s">
        <v>663</v>
      </c>
      <c r="J51" s="40" t="s">
        <v>722</v>
      </c>
      <c r="K51" s="8">
        <v>2</v>
      </c>
      <c r="M51" s="52">
        <v>360</v>
      </c>
      <c r="N51" s="8">
        <v>1</v>
      </c>
      <c r="P51" s="22" t="s">
        <v>366</v>
      </c>
    </row>
    <row r="52" spans="1:16" ht="14.25">
      <c r="A52" s="21" t="s">
        <v>423</v>
      </c>
      <c r="B52" s="9" t="s">
        <v>22</v>
      </c>
      <c r="C52" s="10" t="s">
        <v>184</v>
      </c>
      <c r="D52" s="25" t="s">
        <v>495</v>
      </c>
      <c r="E52" s="19" t="s">
        <v>567</v>
      </c>
      <c r="F52" s="42" t="s">
        <v>609</v>
      </c>
      <c r="H52" s="20" t="s">
        <v>664</v>
      </c>
      <c r="J52" s="19" t="s">
        <v>725</v>
      </c>
      <c r="K52" s="8">
        <v>2</v>
      </c>
      <c r="M52" s="51">
        <v>410</v>
      </c>
      <c r="N52" s="8">
        <v>1</v>
      </c>
      <c r="P52" s="22" t="s">
        <v>366</v>
      </c>
    </row>
    <row r="53" spans="1:16" ht="14.25">
      <c r="A53" s="20" t="s">
        <v>424</v>
      </c>
      <c r="B53" s="9" t="s">
        <v>17</v>
      </c>
      <c r="C53" s="10" t="s">
        <v>348</v>
      </c>
      <c r="D53" s="29" t="s">
        <v>496</v>
      </c>
      <c r="E53" s="40" t="s">
        <v>568</v>
      </c>
      <c r="F53" s="44"/>
      <c r="H53" s="20" t="s">
        <v>665</v>
      </c>
      <c r="J53" s="40" t="s">
        <v>693</v>
      </c>
      <c r="K53" s="8">
        <v>2</v>
      </c>
      <c r="M53" s="52">
        <v>310</v>
      </c>
      <c r="N53" s="8">
        <v>1</v>
      </c>
      <c r="P53" s="22" t="s">
        <v>366</v>
      </c>
    </row>
    <row r="54" spans="1:16" ht="14.25">
      <c r="A54" s="21" t="s">
        <v>425</v>
      </c>
      <c r="B54" s="9" t="s">
        <v>18</v>
      </c>
      <c r="C54" s="10" t="s">
        <v>16</v>
      </c>
      <c r="D54" s="25" t="s">
        <v>497</v>
      </c>
      <c r="E54" s="19" t="s">
        <v>569</v>
      </c>
      <c r="F54" s="42"/>
      <c r="H54" s="20" t="s">
        <v>666</v>
      </c>
      <c r="J54" s="19" t="s">
        <v>726</v>
      </c>
      <c r="K54" s="8">
        <v>2</v>
      </c>
      <c r="M54" s="51">
        <f>330+330+330+380+30-300</f>
        <v>1100</v>
      </c>
      <c r="N54" s="8">
        <v>1</v>
      </c>
      <c r="P54" s="22" t="s">
        <v>366</v>
      </c>
    </row>
    <row r="55" spans="1:16" ht="14.25">
      <c r="A55" s="20" t="s">
        <v>426</v>
      </c>
      <c r="B55" s="9" t="s">
        <v>17</v>
      </c>
      <c r="C55" s="10" t="s">
        <v>226</v>
      </c>
      <c r="D55" s="29" t="s">
        <v>498</v>
      </c>
      <c r="E55" s="40" t="s">
        <v>570</v>
      </c>
      <c r="F55" s="44"/>
      <c r="H55" s="20" t="s">
        <v>667</v>
      </c>
      <c r="J55" s="40" t="s">
        <v>727</v>
      </c>
      <c r="K55" s="8">
        <v>2</v>
      </c>
      <c r="M55" s="52">
        <f>450+300+30+30-150</f>
        <v>660</v>
      </c>
      <c r="N55" s="8">
        <v>1</v>
      </c>
      <c r="P55" s="22" t="s">
        <v>366</v>
      </c>
    </row>
    <row r="56" spans="1:16" ht="14.25">
      <c r="A56" s="21" t="s">
        <v>427</v>
      </c>
      <c r="B56" s="9" t="s">
        <v>17</v>
      </c>
      <c r="C56" s="10" t="s">
        <v>197</v>
      </c>
      <c r="D56" s="25" t="s">
        <v>499</v>
      </c>
      <c r="E56" s="19" t="s">
        <v>571</v>
      </c>
      <c r="F56" s="42"/>
      <c r="H56" s="20" t="s">
        <v>668</v>
      </c>
      <c r="J56" s="19" t="s">
        <v>728</v>
      </c>
      <c r="K56" s="8">
        <v>2</v>
      </c>
      <c r="M56" s="51">
        <f>530-150</f>
        <v>380</v>
      </c>
      <c r="N56" s="8">
        <v>1</v>
      </c>
      <c r="P56" s="22" t="s">
        <v>366</v>
      </c>
    </row>
    <row r="57" spans="1:16" ht="14.25">
      <c r="A57" s="20" t="s">
        <v>428</v>
      </c>
      <c r="B57" s="9" t="s">
        <v>26</v>
      </c>
      <c r="C57" s="10" t="s">
        <v>169</v>
      </c>
      <c r="D57" s="29" t="s">
        <v>500</v>
      </c>
      <c r="E57" s="40" t="s">
        <v>572</v>
      </c>
      <c r="F57" s="44"/>
      <c r="H57" s="20" t="s">
        <v>669</v>
      </c>
      <c r="J57" s="40" t="s">
        <v>724</v>
      </c>
      <c r="K57" s="8">
        <v>2</v>
      </c>
      <c r="M57" s="52">
        <v>380</v>
      </c>
      <c r="N57" s="8">
        <v>1</v>
      </c>
      <c r="P57" s="22" t="s">
        <v>366</v>
      </c>
    </row>
    <row r="58" spans="1:16" ht="14.25">
      <c r="A58" s="21" t="s">
        <v>429</v>
      </c>
      <c r="B58" s="9" t="s">
        <v>19</v>
      </c>
      <c r="C58" s="10" t="s">
        <v>72</v>
      </c>
      <c r="D58" s="25" t="s">
        <v>501</v>
      </c>
      <c r="E58" s="19" t="s">
        <v>573</v>
      </c>
      <c r="F58" s="42"/>
      <c r="H58" s="20" t="s">
        <v>670</v>
      </c>
      <c r="J58" s="19" t="s">
        <v>724</v>
      </c>
      <c r="K58" s="8">
        <v>2</v>
      </c>
      <c r="M58" s="51">
        <v>380</v>
      </c>
      <c r="N58" s="8">
        <v>1</v>
      </c>
      <c r="P58" s="22" t="s">
        <v>366</v>
      </c>
    </row>
    <row r="59" spans="1:16" ht="14.25">
      <c r="A59" s="20" t="s">
        <v>430</v>
      </c>
      <c r="B59" s="9" t="s">
        <v>28</v>
      </c>
      <c r="C59" s="10" t="s">
        <v>47</v>
      </c>
      <c r="D59" s="29" t="s">
        <v>502</v>
      </c>
      <c r="E59" s="40" t="s">
        <v>574</v>
      </c>
      <c r="F59" s="44"/>
      <c r="H59" s="20" t="s">
        <v>671</v>
      </c>
      <c r="J59" s="40" t="s">
        <v>729</v>
      </c>
      <c r="K59" s="8">
        <v>2</v>
      </c>
      <c r="M59" s="52">
        <v>410</v>
      </c>
      <c r="N59" s="8">
        <v>1</v>
      </c>
      <c r="P59" s="22" t="s">
        <v>366</v>
      </c>
    </row>
    <row r="60" spans="1:16" ht="14.25">
      <c r="A60" s="21" t="s">
        <v>431</v>
      </c>
      <c r="B60" s="9" t="s">
        <v>17</v>
      </c>
      <c r="C60" s="10" t="s">
        <v>255</v>
      </c>
      <c r="D60" s="25" t="s">
        <v>503</v>
      </c>
      <c r="E60" s="19" t="s">
        <v>575</v>
      </c>
      <c r="F60" s="42"/>
      <c r="H60" s="20" t="s">
        <v>672</v>
      </c>
      <c r="J60" s="19" t="s">
        <v>730</v>
      </c>
      <c r="K60" s="8">
        <v>2</v>
      </c>
      <c r="M60" s="51">
        <v>380</v>
      </c>
      <c r="N60" s="8">
        <v>1</v>
      </c>
      <c r="P60" s="22" t="s">
        <v>366</v>
      </c>
    </row>
    <row r="61" spans="1:16" ht="14.25">
      <c r="A61" s="20" t="s">
        <v>432</v>
      </c>
      <c r="B61" s="9" t="s">
        <v>18</v>
      </c>
      <c r="C61" s="10" t="s">
        <v>213</v>
      </c>
      <c r="D61" s="29" t="s">
        <v>504</v>
      </c>
      <c r="E61" s="40" t="s">
        <v>576</v>
      </c>
      <c r="F61" s="44" t="s">
        <v>610</v>
      </c>
      <c r="H61" s="20" t="s">
        <v>673</v>
      </c>
      <c r="J61" s="40" t="s">
        <v>722</v>
      </c>
      <c r="K61" s="8">
        <v>2</v>
      </c>
      <c r="M61" s="52">
        <v>360</v>
      </c>
      <c r="N61" s="8">
        <v>1</v>
      </c>
      <c r="P61" s="22" t="s">
        <v>366</v>
      </c>
    </row>
    <row r="62" spans="1:16" ht="14.25">
      <c r="A62" s="21" t="s">
        <v>433</v>
      </c>
      <c r="B62" s="9" t="s">
        <v>33</v>
      </c>
      <c r="C62" s="10" t="s">
        <v>41</v>
      </c>
      <c r="D62" s="25" t="s">
        <v>505</v>
      </c>
      <c r="E62" s="19" t="s">
        <v>577</v>
      </c>
      <c r="F62" s="42"/>
      <c r="H62" s="20" t="s">
        <v>674</v>
      </c>
      <c r="J62" s="19" t="s">
        <v>731</v>
      </c>
      <c r="K62" s="8">
        <v>2</v>
      </c>
      <c r="M62" s="51">
        <v>400</v>
      </c>
      <c r="N62" s="8">
        <v>1</v>
      </c>
      <c r="P62" s="22" t="s">
        <v>366</v>
      </c>
    </row>
    <row r="63" spans="1:16" ht="14.25">
      <c r="A63" s="20" t="s">
        <v>434</v>
      </c>
      <c r="B63" s="9" t="s">
        <v>17</v>
      </c>
      <c r="C63" s="10" t="s">
        <v>235</v>
      </c>
      <c r="D63" s="29" t="s">
        <v>506</v>
      </c>
      <c r="E63" s="40" t="s">
        <v>578</v>
      </c>
      <c r="F63" s="44"/>
      <c r="H63" s="20" t="s">
        <v>675</v>
      </c>
      <c r="J63" s="40" t="s">
        <v>729</v>
      </c>
      <c r="K63" s="8">
        <v>2</v>
      </c>
      <c r="M63" s="52">
        <v>410</v>
      </c>
      <c r="N63" s="8">
        <v>1</v>
      </c>
      <c r="P63" s="22" t="s">
        <v>366</v>
      </c>
    </row>
    <row r="64" spans="1:16" ht="14.25">
      <c r="A64" s="21" t="s">
        <v>435</v>
      </c>
      <c r="B64" s="9" t="s">
        <v>17</v>
      </c>
      <c r="C64" s="10" t="s">
        <v>338</v>
      </c>
      <c r="D64" s="25" t="s">
        <v>507</v>
      </c>
      <c r="E64" s="19" t="s">
        <v>579</v>
      </c>
      <c r="F64" s="42" t="s">
        <v>611</v>
      </c>
      <c r="H64" s="20" t="s">
        <v>676</v>
      </c>
      <c r="J64" s="19" t="s">
        <v>732</v>
      </c>
      <c r="K64" s="8">
        <v>2</v>
      </c>
      <c r="M64" s="51">
        <v>600</v>
      </c>
      <c r="N64" s="8">
        <v>1</v>
      </c>
      <c r="P64" s="22" t="s">
        <v>366</v>
      </c>
    </row>
    <row r="65" spans="1:16" ht="14.25">
      <c r="A65" s="20" t="s">
        <v>436</v>
      </c>
      <c r="B65" s="9" t="s">
        <v>22</v>
      </c>
      <c r="C65" s="10" t="s">
        <v>221</v>
      </c>
      <c r="D65" s="29" t="s">
        <v>508</v>
      </c>
      <c r="E65" s="40" t="s">
        <v>580</v>
      </c>
      <c r="F65" s="44" t="s">
        <v>612</v>
      </c>
      <c r="H65" s="20" t="s">
        <v>677</v>
      </c>
      <c r="J65" s="40" t="s">
        <v>733</v>
      </c>
      <c r="K65" s="8">
        <v>2</v>
      </c>
      <c r="M65" s="52">
        <v>380</v>
      </c>
      <c r="N65" s="8">
        <v>1</v>
      </c>
      <c r="P65" s="22" t="s">
        <v>366</v>
      </c>
    </row>
    <row r="66" spans="1:16" ht="14.25">
      <c r="A66" s="21" t="s">
        <v>437</v>
      </c>
      <c r="B66" s="9" t="s">
        <v>18</v>
      </c>
      <c r="C66" s="10" t="s">
        <v>352</v>
      </c>
      <c r="D66" s="35" t="s">
        <v>509</v>
      </c>
      <c r="E66" s="19" t="s">
        <v>581</v>
      </c>
      <c r="F66" s="42" t="s">
        <v>613</v>
      </c>
      <c r="H66" s="20" t="s">
        <v>678</v>
      </c>
      <c r="J66" s="19" t="s">
        <v>734</v>
      </c>
      <c r="K66" s="8">
        <v>2</v>
      </c>
      <c r="M66" s="51">
        <v>490</v>
      </c>
      <c r="N66" s="8">
        <v>1</v>
      </c>
      <c r="P66" s="22" t="s">
        <v>366</v>
      </c>
    </row>
    <row r="67" spans="1:16">
      <c r="A67" s="20" t="s">
        <v>438</v>
      </c>
      <c r="B67" s="9" t="s">
        <v>18</v>
      </c>
      <c r="C67" s="10" t="s">
        <v>325</v>
      </c>
      <c r="D67" s="27" t="s">
        <v>510</v>
      </c>
      <c r="E67" s="40" t="s">
        <v>582</v>
      </c>
      <c r="F67" s="20"/>
      <c r="H67" s="20" t="s">
        <v>679</v>
      </c>
      <c r="J67" s="40" t="s">
        <v>735</v>
      </c>
      <c r="K67" s="8">
        <v>2</v>
      </c>
      <c r="M67" s="53">
        <v>410</v>
      </c>
      <c r="N67" s="8">
        <v>1</v>
      </c>
      <c r="P67" s="22" t="s">
        <v>366</v>
      </c>
    </row>
    <row r="68" spans="1:16">
      <c r="A68" s="21" t="s">
        <v>439</v>
      </c>
      <c r="B68" s="9" t="s">
        <v>22</v>
      </c>
      <c r="C68" s="10" t="s">
        <v>184</v>
      </c>
      <c r="D68" s="36" t="s">
        <v>511</v>
      </c>
      <c r="E68" s="19" t="s">
        <v>583</v>
      </c>
      <c r="F68" s="21"/>
      <c r="H68" s="20" t="s">
        <v>680</v>
      </c>
      <c r="J68" s="19" t="s">
        <v>724</v>
      </c>
      <c r="K68" s="8">
        <v>2</v>
      </c>
      <c r="M68" s="54">
        <v>380</v>
      </c>
      <c r="N68" s="8">
        <v>1</v>
      </c>
      <c r="P68" s="22" t="s">
        <v>366</v>
      </c>
    </row>
    <row r="69" spans="1:16">
      <c r="A69" s="20" t="s">
        <v>440</v>
      </c>
      <c r="B69" s="9" t="s">
        <v>26</v>
      </c>
      <c r="C69" s="10" t="s">
        <v>187</v>
      </c>
      <c r="D69" s="27" t="s">
        <v>512</v>
      </c>
      <c r="E69" s="40" t="s">
        <v>584</v>
      </c>
      <c r="F69" s="20"/>
      <c r="H69" s="20" t="s">
        <v>681</v>
      </c>
      <c r="J69" s="40" t="s">
        <v>736</v>
      </c>
      <c r="K69" s="8">
        <v>2</v>
      </c>
      <c r="M69" s="53">
        <f>320+50+30</f>
        <v>400</v>
      </c>
      <c r="N69" s="8">
        <v>1</v>
      </c>
      <c r="P69" s="22" t="s">
        <v>366</v>
      </c>
    </row>
    <row r="70" spans="1:16">
      <c r="A70" s="21" t="s">
        <v>441</v>
      </c>
      <c r="B70" s="9" t="s">
        <v>17</v>
      </c>
      <c r="C70" s="10" t="s">
        <v>255</v>
      </c>
      <c r="D70" s="36" t="s">
        <v>513</v>
      </c>
      <c r="E70" s="19" t="s">
        <v>585</v>
      </c>
      <c r="F70" s="21"/>
      <c r="H70" s="20" t="s">
        <v>682</v>
      </c>
      <c r="J70" s="19" t="s">
        <v>735</v>
      </c>
      <c r="K70" s="8">
        <v>2</v>
      </c>
      <c r="M70" s="54">
        <v>410</v>
      </c>
      <c r="N70" s="8">
        <v>1</v>
      </c>
      <c r="P70" s="22" t="s">
        <v>366</v>
      </c>
    </row>
    <row r="71" spans="1:16">
      <c r="A71" s="20" t="s">
        <v>442</v>
      </c>
      <c r="B71" s="9" t="s">
        <v>18</v>
      </c>
      <c r="C71" s="10" t="s">
        <v>16</v>
      </c>
      <c r="D71" s="27" t="s">
        <v>514</v>
      </c>
      <c r="E71" s="40" t="s">
        <v>586</v>
      </c>
      <c r="F71" s="20"/>
      <c r="H71" s="20" t="s">
        <v>683</v>
      </c>
      <c r="J71" s="20" t="s">
        <v>737</v>
      </c>
      <c r="K71" s="8">
        <v>2</v>
      </c>
      <c r="M71" s="53">
        <v>630</v>
      </c>
      <c r="N71" s="8">
        <v>1</v>
      </c>
      <c r="P71" s="22" t="s">
        <v>366</v>
      </c>
    </row>
    <row r="72" spans="1:16">
      <c r="A72" s="21" t="s">
        <v>443</v>
      </c>
      <c r="B72" s="9" t="s">
        <v>19</v>
      </c>
      <c r="C72" s="10" t="s">
        <v>248</v>
      </c>
      <c r="D72" s="36" t="s">
        <v>515</v>
      </c>
      <c r="E72" s="19" t="s">
        <v>587</v>
      </c>
      <c r="F72" s="21"/>
      <c r="H72" s="20" t="s">
        <v>684</v>
      </c>
      <c r="J72" s="19" t="s">
        <v>724</v>
      </c>
      <c r="K72" s="8">
        <v>2</v>
      </c>
      <c r="M72" s="54">
        <v>380</v>
      </c>
      <c r="N72" s="8">
        <v>1</v>
      </c>
      <c r="P72" s="22" t="s">
        <v>366</v>
      </c>
    </row>
    <row r="73" spans="1:16">
      <c r="A73" s="20" t="s">
        <v>444</v>
      </c>
      <c r="B73" s="9" t="s">
        <v>17</v>
      </c>
      <c r="C73" s="10" t="s">
        <v>350</v>
      </c>
      <c r="D73" s="27" t="s">
        <v>516</v>
      </c>
      <c r="E73" s="40" t="s">
        <v>588</v>
      </c>
      <c r="F73" s="20"/>
      <c r="H73" s="20" t="s">
        <v>685</v>
      </c>
      <c r="J73" s="20" t="s">
        <v>738</v>
      </c>
      <c r="K73" s="8">
        <v>2</v>
      </c>
      <c r="M73" s="53">
        <f>380+50+30</f>
        <v>460</v>
      </c>
      <c r="N73" s="8">
        <v>1</v>
      </c>
      <c r="P73" s="22" t="s">
        <v>366</v>
      </c>
    </row>
    <row r="74" spans="1:16">
      <c r="K74" s="8"/>
    </row>
  </sheetData>
  <sheetProtection insertRows="0"/>
  <dataConsolidate link="1"/>
  <phoneticPr fontId="1" type="noConversion"/>
  <dataValidations xWindow="241" yWindow="295" count="5">
    <dataValidation type="list" showInputMessage="1" showErrorMessage="1" sqref="C470:C492" xr:uid="{00000000-0002-0000-0000-000000000000}">
      <formula1>#REF!</formula1>
    </dataValidation>
    <dataValidation type="list" allowBlank="1" showInputMessage="1" showErrorMessage="1" sqref="C300:C469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9 F7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74:F1048576 E5:E6" xr:uid="{00000000-0002-0000-0000-000003000000}">
      <formula1>11</formula1>
    </dataValidation>
    <dataValidation type="list" allowBlank="1" showInputMessage="1" showErrorMessage="1" error="يجب الاختيار من مناطق المحافطة" prompt="اختر من مناطق المحافظة" sqref="F5" xr:uid="{3A90461F-1436-4D04-88DE-DD9FFEB43722}">
      <formula1>INDIRECT(#REF!)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B293:B300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B6:B292 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2024-10-09T06:51:42Z</dcterms:modified>
</cp:coreProperties>
</file>