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60F071ED-0F7F-4AA2-90E8-9917B87F1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Sheet1!$A$1:$Q$60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M46" i="1"/>
  <c r="M42" i="1"/>
  <c r="M38" i="1"/>
  <c r="M36" i="1"/>
  <c r="M32" i="1"/>
  <c r="M31" i="1"/>
  <c r="M30" i="1"/>
  <c r="M17" i="1"/>
  <c r="M5" i="1"/>
  <c r="M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<sst xmlns="http://schemas.openxmlformats.org/spreadsheetml/2006/main" count="900" uniqueCount="685">
  <si>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</si>
  <si>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</si>
  <si>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</si>
  <si>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</si>
  <si>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</si>
  <si>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</si>
  <si>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</si>
  <si>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</si>
  <si>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</si>
  <si>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</si>
  <si>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</si>
  <si>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</si>
  <si>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</si>
  <si>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</si>
  <si>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</si>
  <si>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</si>
  <si>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</si>
  <si>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</si>
  <si>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</si>
  <si>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</si>
  <si>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</si>
  <si>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</si>
  <si>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</si>
  <si>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</si>
  <si>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</si>
  <si>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</si>
  <si>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</si>
  <si>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</si>
  <si>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</si>
  <si>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</si>
  <si>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</si>
  <si>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</si>
  <si>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</si>
  <si>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</si>
  <si>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</si>
  <si>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</si>
  <si>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</si>
  <si>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</si>
  <si>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</si>
  <si>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</si>
  <si>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</si>
  <si>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</si>
  <si>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</si>
  <si>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</si>
  <si>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</si>
  <si>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</si>
  <si>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</si>
  <si>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</si>
  <si>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</si>
  <si>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</si>
  <si>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</si>
  <si>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</si>
  <si>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</si>
  <si>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</si>
  <si>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</si>
  <si>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</si>
  <si>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</si>
  <si>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</si>
  <si>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</si>
  <si>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</si>
  <si>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</si>
  <si>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</si>
  <si>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</si>
  <si>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</si>
  <si>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</si>
  <si>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</si>
  <si>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</si>
  <si>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</si>
  <si>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</si>
  <si>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</si>
  <si>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</si>
  <si>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</si>
  <si>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</si>
  <si>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</si>
  <si>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</si>
  <si>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</si>
  <si>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</si>
  <si>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</si>
  <si>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</si>
  <si>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</si>
  <si>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</si>
  <si>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</si>
  <si>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</si>
  <si>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</si>
  <si>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</si>
  <si>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</si>
  <si>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</si>
  <si>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</si>
  <si>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</si>
  <si>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</si>
  <si>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</si>
  <si>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</si>
  <si>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</si>
  <si>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</si>
  <si>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</si>
  <si>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</si>
  <si>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</si>
  <si>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</si>
  <si>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</si>
  <si>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</si>
  <si>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</si>
  <si>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</si>
  <si>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</si>
  <si>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</si>
  <si>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</si>
  <si>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</si>
  <si>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</si>
  <si>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</si>
  <si>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</si>
  <si>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</si>
  <si>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</si>
  <si>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</si>
  <si>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</si>
  <si>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</si>
  <si>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</si>
  <si>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</si>
  <si>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</si>
  <si>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</si>
  <si>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</si>
  <si>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</si>
  <si>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</si>
  <si>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</si>
  <si>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</si>
  <si>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</si>
  <si>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</si>
  <si>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</si>
  <si>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</si>
  <si>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</si>
  <si>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</si>
  <si>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</si>
  <si>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</si>
  <si>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</si>
  <si>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</si>
  <si>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</si>
  <si>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</si>
  <si>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</si>
  <si>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</si>
  <si>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</si>
  <si>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</si>
  <si>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</si>
  <si>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</si>
  <si>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</si>
  <si>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</si>
  <si>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</si>
  <si>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</si>
  <si>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</si>
  <si>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</si>
  <si>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</si>
  <si>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</si>
  <si>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</si>
  <si>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</si>
  <si>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</si>
  <si>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</si>
  <si>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</si>
  <si>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</si>
  <si>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</si>
  <si>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</si>
  <si>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</si>
  <si>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</si>
  <si>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</si>
  <si>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</si>
  <si>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</si>
  <si>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</si>
  <si>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</si>
  <si>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</si>
  <si>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</si>
  <si>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</si>
  <si>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</si>
  <si>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</si>
  <si>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</si>
  <si>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</si>
  <si>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</si>
  <si>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</si>
  <si>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</si>
  <si>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</si>
  <si>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</si>
  <si>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</si>
  <si>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</si>
  <si>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</si>
  <si>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</si>
  <si>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</si>
  <si>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</si>
  <si>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</si>
  <si>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</si>
  <si>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</si>
  <si>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</si>
  <si>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</si>
  <si>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</si>
  <si>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</si>
  <si>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</si>
  <si>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</si>
  <si>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</si>
  <si>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</si>
  <si>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</si>
  <si>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</si>
  <si>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</si>
  <si>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</si>
  <si>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</si>
  <si>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</si>
  <si>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</si>
  <si>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</si>
  <si>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</si>
  <si>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</si>
  <si>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</si>
  <si>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</si>
  <si>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</si>
  <si>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</si>
  <si>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</si>
  <si>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</si>
  <si>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</si>
  <si>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</si>
  <si>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</si>
  <si>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</si>
  <si>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</si>
  <si>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</si>
  <si>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</si>
  <si>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</si>
  <si>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</si>
  <si>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</si>
  <si>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</si>
  <si>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</si>
  <si>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</si>
  <si>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</si>
  <si>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</si>
  <si>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</si>
  <si>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</si>
  <si>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</si>
  <si>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</si>
  <si>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</si>
  <si>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</si>
  <si>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</si>
  <si>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</si>
  <si>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</si>
  <si>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</si>
  <si>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</si>
  <si>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</si>
  <si>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</si>
  <si>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</si>
  <si>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</si>
  <si>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</si>
  <si>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</si>
  <si>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</si>
  <si>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</si>
  <si>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</si>
  <si>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</si>
  <si>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</si>
  <si>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</si>
  <si>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</si>
  <si>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</si>
  <si>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</si>
  <si>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</si>
  <si>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</si>
  <si>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</si>
  <si>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</si>
  <si>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</si>
  <si>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</si>
  <si>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</si>
  <si>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</si>
  <si>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</si>
  <si>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</si>
  <si>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</si>
  <si>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</si>
  <si>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</si>
  <si>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</si>
  <si>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</si>
  <si>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</si>
  <si>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</si>
  <si>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</si>
  <si>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</si>
  <si>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</si>
  <si>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</si>
  <si>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</si>
  <si>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</si>
  <si>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</si>
  <si>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</si>
  <si>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</si>
  <si>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</si>
  <si>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</si>
  <si>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</si>
  <si>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</si>
  <si>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</si>
  <si>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</si>
  <si>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</si>
  <si>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</si>
  <si>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</si>
  <si>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</si>
  <si>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</si>
  <si>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</si>
  <si>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</si>
  <si>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</si>
  <si>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</si>
  <si>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</si>
  <si>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</si>
  <si>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</si>
  <si>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</si>
  <si>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</si>
  <si>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</si>
  <si>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</si>
  <si>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</si>
  <si>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</si>
  <si>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</si>
  <si>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</si>
  <si>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</si>
  <si>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</si>
  <si>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</si>
  <si>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</si>
  <si>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</si>
  <si>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</si>
  <si>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</si>
  <si>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</si>
  <si>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</si>
  <si>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</si>
  <si>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</si>
  <si>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</si>
  <si>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</si>
  <si>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</si>
  <si>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</si>
  <si>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</si>
  <si>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</si>
  <si>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</si>
  <si>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</si>
  <si>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</si>
  <si>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</si>
  <si>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</si>
  <si>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</si>
  <si>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</si>
  <si>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</si>
  <si>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</si>
  <si>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</si>
  <si>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</si>
  <si>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</si>
  <si>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</si>
  <si>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</si>
  <si>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</si>
  <si>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</si>
  <si>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</si>
  <si>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</si>
  <si>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</si>
  <si>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</si>
  <si>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</si>
  <si>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</si>
  <si>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</si>
  <si>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</si>
  <si>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</si>
  <si>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</si>
  <si>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</si>
  <si>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</si>
  <si>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</si>
  <si>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</si>
  <si>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</si>
  <si>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</si>
  <si>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</si>
  <si>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</si>
  <si>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</si>
  <si>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</si>
  <si>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</si>
  <si>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</si>
  <si>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</si>
  <si>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</si>
  <si>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</si>
  <si>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</si>
  <si>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</si>
  <si>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</si>
  <si>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</si>
  <si>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</si>
  <si>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</si>
  <si>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</si>
  <si>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</si>
  <si>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</si>
  <si>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</si>
  <si>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</si>
  <si>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</si>
  <si>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ماريا عماد </t>
  </si>
  <si>
    <t>القاهره مدينة نصر السويسري ا شارع احمد الزمر عماره 113</t>
  </si>
  <si>
    <t>01204759303</t>
  </si>
  <si>
    <t>DE28/1</t>
  </si>
  <si>
    <t xml:space="preserve">سلسله فضه بيور  + ثري  دي  </t>
  </si>
  <si>
    <t>محمود ايمن</t>
  </si>
  <si>
    <t>الدور التاني شقة ٦ 2 الجبرتي - خليفة المأمون - مصر الجديدة - القاهرة</t>
  </si>
  <si>
    <t>01067023472</t>
  </si>
  <si>
    <t>01025712171</t>
  </si>
  <si>
    <t>DE28/2</t>
  </si>
  <si>
    <t xml:space="preserve"> 2ميداليه كابلز بازل</t>
  </si>
  <si>
    <t>اللواء مجدي بيبرس</t>
  </si>
  <si>
    <t xml:space="preserve">الدقهلية المنصوره  المختلط ٢ش عبده الجيار  الدور الخامس  عماره بيبرس </t>
  </si>
  <si>
    <t>01224952695</t>
  </si>
  <si>
    <t>DE28/3</t>
  </si>
  <si>
    <t>ماسك مطلي فضه مدور</t>
  </si>
  <si>
    <t>هدير اسامه</t>
  </si>
  <si>
    <t xml:space="preserve"> ١٨ش عاشور حسين متفرع من مصطفي الكردي الدور الارضي شقه ١ شبرا مصر الخلفاوي</t>
  </si>
  <si>
    <t>01023293407</t>
  </si>
  <si>
    <t>01018565977</t>
  </si>
  <si>
    <t>DE28/4</t>
  </si>
  <si>
    <t>ولاعه</t>
  </si>
  <si>
    <t>رؤى رؤوف</t>
  </si>
  <si>
    <t>اسكندريه البيطاش اخر شهر العسل جوا عند الملف</t>
  </si>
  <si>
    <t>01277973633</t>
  </si>
  <si>
    <t>01114466144</t>
  </si>
  <si>
    <t>DE28/5</t>
  </si>
  <si>
    <t>اسوره رجالى</t>
  </si>
  <si>
    <t>ندي محمد</t>
  </si>
  <si>
    <t>القاهره حدايق القبه مصر السودان عند جامع كشك عماره هـ مدخل ١</t>
  </si>
  <si>
    <t>01113087102</t>
  </si>
  <si>
    <t>DE28/6</t>
  </si>
  <si>
    <t xml:space="preserve">سبحه </t>
  </si>
  <si>
    <t xml:space="preserve">احمد حماده </t>
  </si>
  <si>
    <t xml:space="preserve">دمياط الجديده عند شارع المستشارين </t>
  </si>
  <si>
    <t>01559234119</t>
  </si>
  <si>
    <t>DE28/7</t>
  </si>
  <si>
    <t xml:space="preserve"> 2سلسله عين حفر رجالي و حريمي</t>
  </si>
  <si>
    <t xml:space="preserve">عمر محمد </t>
  </si>
  <si>
    <t>الاسكندريه خورشيد شارع الرحمه بعد المقابر عند قهوه ولاد البلد</t>
  </si>
  <si>
    <t>01223833763</t>
  </si>
  <si>
    <t>01270755670</t>
  </si>
  <si>
    <t>DE28/8</t>
  </si>
  <si>
    <t>ميداليه</t>
  </si>
  <si>
    <t>محمد صبحي عرفه</t>
  </si>
  <si>
    <t xml:space="preserve"> ٣٩ش احمد الخشاب الحي الثامن مدينة نصر</t>
  </si>
  <si>
    <t>01113922239</t>
  </si>
  <si>
    <t>01121605330</t>
  </si>
  <si>
    <t>DE28/9</t>
  </si>
  <si>
    <t>ماسك مصحف دهب</t>
  </si>
  <si>
    <t>جني محمد</t>
  </si>
  <si>
    <t xml:space="preserve">محافظه السويس السلام 1 شارع سويز هيلز </t>
  </si>
  <si>
    <t>01000718942</t>
  </si>
  <si>
    <t>01126224142</t>
  </si>
  <si>
    <t>DE28/10</t>
  </si>
  <si>
    <t>انسيال رجالي طباعه عيون</t>
  </si>
  <si>
    <t>سندس الجيزاوى</t>
  </si>
  <si>
    <t>محافظة الشرقيه قرية العدليه شارع القصر عند صيدلية دكتور عبدالتواب</t>
  </si>
  <si>
    <t>01040373595</t>
  </si>
  <si>
    <t>DE28/11</t>
  </si>
  <si>
    <t>انسيال طباعه عيون</t>
  </si>
  <si>
    <t>عمر عبدالرحمن</t>
  </si>
  <si>
    <t xml:space="preserve">الاسماعيليه امام المرور عند ٥٠٠ وحده </t>
  </si>
  <si>
    <t>01028386562</t>
  </si>
  <si>
    <t>DE28/12</t>
  </si>
  <si>
    <t>ميداليه مهنه فضي</t>
  </si>
  <si>
    <t xml:space="preserve">زياد تامر </t>
  </si>
  <si>
    <t>القاهره حدايق حلوان شارع جمال عبد الناصر</t>
  </si>
  <si>
    <t>01222714638</t>
  </si>
  <si>
    <t>01115445505</t>
  </si>
  <si>
    <t>DE28/13</t>
  </si>
  <si>
    <t>سلسله اسم مطلي دهب</t>
  </si>
  <si>
    <t xml:space="preserve"> يوسف حنفى</t>
  </si>
  <si>
    <t>القاهره الجديده التجمع الثالث القطاميه مستقبل 2 عماره 11شقه19</t>
  </si>
  <si>
    <t>01145756687</t>
  </si>
  <si>
    <t>DE28/14</t>
  </si>
  <si>
    <t xml:space="preserve">سلسله اسم مطلي </t>
  </si>
  <si>
    <t xml:space="preserve">هنا امجد </t>
  </si>
  <si>
    <t xml:space="preserve"> 79البنفسج عمارات التجمع الخامس امام مؤمن و بشار</t>
  </si>
  <si>
    <t>01064477173</t>
  </si>
  <si>
    <t>DE28/15</t>
  </si>
  <si>
    <t>اسوره حرف م مطلي بالذهب</t>
  </si>
  <si>
    <t>جهاد شبانة</t>
  </si>
  <si>
    <t>الغربية المحلة الكبري المشحمة شارع كيميدار البيت اللي ع ناصيته صيدلية دكتور حسام الدسوقي بيت رقم ١٣..تالت بوابة علي اليمين</t>
  </si>
  <si>
    <t>01068149753</t>
  </si>
  <si>
    <t>0402381613</t>
  </si>
  <si>
    <t>DE28/16</t>
  </si>
  <si>
    <t>سلسله مطلي فضه</t>
  </si>
  <si>
    <t>حاتم ايمن</t>
  </si>
  <si>
    <t>جيزه حدايق اهرام بوابه رابعه عماره١٦٠ع شقه٦دور تاني علوي</t>
  </si>
  <si>
    <t xml:space="preserve"> 01503090905</t>
  </si>
  <si>
    <t>DE28/17</t>
  </si>
  <si>
    <t>سلسله مطلي فضه عنكبوت</t>
  </si>
  <si>
    <t>مايسة الشيخ</t>
  </si>
  <si>
    <t>شارع امتداد رمسيس 2 عمارة 216 الدور التاني شقة 22. امام وزارة المالية وخلف مسجد الايمان وبالقرب من العمارة صيدلية الصاوي وسوبر ماركت زمزم… مدينة نصر القاهرة</t>
  </si>
  <si>
    <t>01555357772</t>
  </si>
  <si>
    <t>DE28/18</t>
  </si>
  <si>
    <t>سلسله لاف سيركل</t>
  </si>
  <si>
    <t>عزة محمود</t>
  </si>
  <si>
    <t xml:space="preserve"> ١٩شارع النزهة ارض الجولف مصر الجديدة بجوار معرض الليثي للسيارات شقة ٨</t>
  </si>
  <si>
    <t>01222866375</t>
  </si>
  <si>
    <t>DE28/19</t>
  </si>
  <si>
    <t>سبحه مطلي فضه</t>
  </si>
  <si>
    <t xml:space="preserve">هند الغزالى </t>
  </si>
  <si>
    <t>٦اكتوبر كمبوند جراند هايتس فيلا Q5-16R</t>
  </si>
  <si>
    <t>01006696496</t>
  </si>
  <si>
    <t>DE28/20</t>
  </si>
  <si>
    <t xml:space="preserve"> 2ماسك مطلي فضه ودهب</t>
  </si>
  <si>
    <t xml:space="preserve">مورين إسكندر </t>
  </si>
  <si>
    <t xml:space="preserve">محافظه بني سويف  شرق النيل  خلف الجهار بجوار مدرسه الديوان   سكن الشهيده مارينا </t>
  </si>
  <si>
    <t>01202006375</t>
  </si>
  <si>
    <t>01204214037</t>
  </si>
  <si>
    <t>DE28/21</t>
  </si>
  <si>
    <t>اسوره حرف مطلي فضه</t>
  </si>
  <si>
    <t>نورهان إبراهيم غازي</t>
  </si>
  <si>
    <t>مدينة تلا بمحافظة المنوفية  شارع عمر بن الخطاب بجوار مجلس المدينة - عمارة رقم (٤) الدور التاني</t>
  </si>
  <si>
    <t>01025051137</t>
  </si>
  <si>
    <t>DE28/22</t>
  </si>
  <si>
    <t>بروش فضي</t>
  </si>
  <si>
    <t>عبدالرزاق الملك</t>
  </si>
  <si>
    <t>القاهرة-جسر السويس-شارع الإمام مالك</t>
  </si>
  <si>
    <t>01555071291</t>
  </si>
  <si>
    <t>DE28/23</t>
  </si>
  <si>
    <t>ماسك مصحف مطلي بالذهب</t>
  </si>
  <si>
    <t>احمد ابوالحمد عبدالرحيم</t>
  </si>
  <si>
    <t xml:space="preserve"> ١مجمع نصر الدين اول الهرم تحت العماره صيدليه الواحه</t>
  </si>
  <si>
    <t>01118192418</t>
  </si>
  <si>
    <t>DE28/24</t>
  </si>
  <si>
    <t xml:space="preserve"> 2ماسك مصحف فضه و دهبي</t>
  </si>
  <si>
    <t>عمر محمد احمد</t>
  </si>
  <si>
    <t>بورسعيد بورفؤاد مصيف الهيئه عماره 231 مدخل أ شقه 6 الدور الأول</t>
  </si>
  <si>
    <t>01226479790</t>
  </si>
  <si>
    <t>DE28/25</t>
  </si>
  <si>
    <t>سلسله اسم سما</t>
  </si>
  <si>
    <t>أمينة الرويني</t>
  </si>
  <si>
    <t>الرحاب ٢ - مجموعة ١٣٢ - عمارة ٥ الدور الاول شقة ١٢</t>
  </si>
  <si>
    <t>01060505545</t>
  </si>
  <si>
    <t>01227345244</t>
  </si>
  <si>
    <t>DE28/26</t>
  </si>
  <si>
    <t>ماسك مصحف دهبي</t>
  </si>
  <si>
    <t xml:space="preserve">الاء رجب محمد </t>
  </si>
  <si>
    <t>محافظة القاهره بدر شارع مميز الجامعه الروسيه أمام عمارة ٣</t>
  </si>
  <si>
    <t>01064462432</t>
  </si>
  <si>
    <t>DE28/27</t>
  </si>
  <si>
    <t>لوجين حسام</t>
  </si>
  <si>
    <t>الاسكندرية ٤ شارع محمود فوزي ،شارع بورسعيد</t>
  </si>
  <si>
    <t>01030820006</t>
  </si>
  <si>
    <t>01095398737</t>
  </si>
  <si>
    <t>DE28/28</t>
  </si>
  <si>
    <t xml:space="preserve">ماسك مصحف دهبي </t>
  </si>
  <si>
    <t xml:space="preserve">منة ناصف </t>
  </si>
  <si>
    <t xml:space="preserve">البنك المصرى الخليجى بجانب بوابة كارفور العبور- جنب شبراوى و ماكدونالدز العبور- القليوبية </t>
  </si>
  <si>
    <t>01005442199</t>
  </si>
  <si>
    <t>DE28/29</t>
  </si>
  <si>
    <t>ولاعه + 2 ماسك مطلي دهب</t>
  </si>
  <si>
    <t>محمود جمال الحبيشى</t>
  </si>
  <si>
    <t>الشرقية ـ الزقازيق ـ شارع الغشام - الشارع المقابل لمطعم خليها مشاوى ـ برج شهد</t>
  </si>
  <si>
    <t>01274347538</t>
  </si>
  <si>
    <t>01090596042</t>
  </si>
  <si>
    <t>DE28/30</t>
  </si>
  <si>
    <t>انسيال دهبى + اسوره دهبى</t>
  </si>
  <si>
    <t>راضية محمد علاء</t>
  </si>
  <si>
    <t>مدينتي b7 group 72 building 74</t>
  </si>
  <si>
    <t>01021620366</t>
  </si>
  <si>
    <t>DE28/31</t>
  </si>
  <si>
    <t xml:space="preserve"> 4ماسك </t>
  </si>
  <si>
    <t>مروة فهمي</t>
  </si>
  <si>
    <t>الاسكندرية _ ميامي شارع ٤٥ عمارة السفير الدور ١١</t>
  </si>
  <si>
    <t>01026081813</t>
  </si>
  <si>
    <t>DE28/32</t>
  </si>
  <si>
    <t>3ماسك مصحف</t>
  </si>
  <si>
    <t xml:space="preserve">شهد وائل احمد </t>
  </si>
  <si>
    <t>محافظه دقهليه بلقاس بيت خلف فرن شوادفى فى اول شارع معهد دينى</t>
  </si>
  <si>
    <t>01099294286</t>
  </si>
  <si>
    <t>DE28/33</t>
  </si>
  <si>
    <t xml:space="preserve">خاتم مطلي فضه اسم رحاب </t>
  </si>
  <si>
    <t xml:space="preserve"> دعاء </t>
  </si>
  <si>
    <t xml:space="preserve">22شارع الأعناب متفرع من شارع جامعة الدول العربية بجوار جامع مصطفى محمود المهندسين ا </t>
  </si>
  <si>
    <t>01026279996</t>
  </si>
  <si>
    <t>DE28/34</t>
  </si>
  <si>
    <t>ماسك مصحف</t>
  </si>
  <si>
    <t>فضل أسامة حمد</t>
  </si>
  <si>
    <t xml:space="preserve"> الرحاب 2 مجموعة 111 عمارة 43 شقة 13</t>
  </si>
  <si>
    <t>0129383556</t>
  </si>
  <si>
    <t>DE28/35</t>
  </si>
  <si>
    <t xml:space="preserve"> سلسله اسم + 2اسوره انفنتي </t>
  </si>
  <si>
    <t xml:space="preserve">علا فوري </t>
  </si>
  <si>
    <t>القاهرة  ١٢ ميدان مصطفي كامل الدور الأول شقة ٢ سرايات المعادى أعلي مطعم بيلز</t>
  </si>
  <si>
    <t>01006680703</t>
  </si>
  <si>
    <t>DE28/36</t>
  </si>
  <si>
    <t xml:space="preserve"> 2ماسك مصحف مطلي دهب </t>
  </si>
  <si>
    <t xml:space="preserve">صالح محمد </t>
  </si>
  <si>
    <t>(القاهرة-جاردينا هايتس ١- ص٧٣-الدور الارضي)</t>
  </si>
  <si>
    <t>01061746510</t>
  </si>
  <si>
    <t>DE28/37</t>
  </si>
  <si>
    <t>ولاعه  ميداليه عربيه</t>
  </si>
  <si>
    <t xml:space="preserve">بتول عبد العال </t>
  </si>
  <si>
    <t xml:space="preserve">دجلة المعادي ٢٣٣، كافي ونتيد </t>
  </si>
  <si>
    <t>01158187490</t>
  </si>
  <si>
    <t>DE28/38</t>
  </si>
  <si>
    <t xml:space="preserve"> 2سلسله عريضه شبه الصورة </t>
  </si>
  <si>
    <t>محمد سامي محمد</t>
  </si>
  <si>
    <t xml:space="preserve"> ٢ ش أبو بكر الصديق المتفرع من التلاتيني العمرانية الغربيه جيزه دور ال٤ شقه ٨ </t>
  </si>
  <si>
    <t>01271207256</t>
  </si>
  <si>
    <t>DE28/39</t>
  </si>
  <si>
    <t>اسوره كارتير فضى</t>
  </si>
  <si>
    <t xml:space="preserve">نهلة عبد القادر </t>
  </si>
  <si>
    <t xml:space="preserve">عمارة ١بلوك ١٠ عمارات مصر للتعمير حي السفارات م.نصر دور ١شقه١ </t>
  </si>
  <si>
    <t>01000889543</t>
  </si>
  <si>
    <t>DE28/40</t>
  </si>
  <si>
    <t>ماسكين مصحف فضي ودهبي</t>
  </si>
  <si>
    <t>مصطفى عاطف حسن</t>
  </si>
  <si>
    <t>المقطم هضبه عليا شارع ٨٥  المتفرع من شارع ٩ قطعه ٧٣٨٨ الدور الثاني شمال الاسانسير  امام مدرسه المقطم للغات</t>
  </si>
  <si>
    <t>01033269810</t>
  </si>
  <si>
    <t>01021019720</t>
  </si>
  <si>
    <t>DE28/41</t>
  </si>
  <si>
    <t xml:space="preserve"> 5ماسك مصحف دهبي</t>
  </si>
  <si>
    <t xml:space="preserve">نوره احمد </t>
  </si>
  <si>
    <t>الجيزه -شارع فيصل ١٥٦ الكوم الاخضر - برج  الفرقان د الدور الخامس الشقه ١٧</t>
  </si>
  <si>
    <t>‪01102808204‬</t>
  </si>
  <si>
    <t>DE28/42</t>
  </si>
  <si>
    <t>يروش</t>
  </si>
  <si>
    <t>عمر محمد</t>
  </si>
  <si>
    <t xml:space="preserve">حلوان شارع احمد امشي ع مصطفي فهمي برج رنين </t>
  </si>
  <si>
    <t>01114924245</t>
  </si>
  <si>
    <t>DE28/43</t>
  </si>
  <si>
    <t>نسرينا علاء الدين ابراهيم</t>
  </si>
  <si>
    <t xml:space="preserve">الجيزة-حدائق الاهرام البوابة الاولى ١٢٩ج الدور ١ شقة ١ </t>
  </si>
  <si>
    <t>01116736057</t>
  </si>
  <si>
    <t>DE28/44</t>
  </si>
  <si>
    <t>ميداليه عربيه  + اسوره حرف ن</t>
  </si>
  <si>
    <t>منه محمد</t>
  </si>
  <si>
    <t>الاقصر طيبه  دار الايمان</t>
  </si>
  <si>
    <t>01050406951</t>
  </si>
  <si>
    <t>DE28/45</t>
  </si>
  <si>
    <t>ولاعه + محفظه</t>
  </si>
  <si>
    <t xml:space="preserve">سما احمد السيد </t>
  </si>
  <si>
    <t xml:space="preserve">٢٢ شارع جامعة الدول العربية المهندسين امام نادي الزمالك البوابة الرئيسية - العجوزة - الجيزة 
الدور ٦ شقة ٢٨ </t>
  </si>
  <si>
    <t>01068890290</t>
  </si>
  <si>
    <t>01003434147</t>
  </si>
  <si>
    <t>DE28/46</t>
  </si>
  <si>
    <t>بروش بدله مطلي بالذهب</t>
  </si>
  <si>
    <t xml:space="preserve">مريم محمد </t>
  </si>
  <si>
    <t>المنوفيه السادات في ال 25 عماره 128</t>
  </si>
  <si>
    <t>01090630520</t>
  </si>
  <si>
    <t>01013887630</t>
  </si>
  <si>
    <t>DE28/47</t>
  </si>
  <si>
    <t>اسورة رجالي + سلسله دهبي</t>
  </si>
  <si>
    <t>الاء الشامي</t>
  </si>
  <si>
    <t xml:space="preserve">محافظه بني سويف مركز الفشن شارع شيخ الشريف أو الشرفاء </t>
  </si>
  <si>
    <t>01142244428</t>
  </si>
  <si>
    <t>DE28/49</t>
  </si>
  <si>
    <t>انسيال حروف مطلي دهب بالفصوص</t>
  </si>
  <si>
    <t xml:space="preserve">ياسمين الحسيني توني </t>
  </si>
  <si>
    <t>المنيا -شارع طه حسين -وراه التأمين الصحي -عماره جمب المنظفات</t>
  </si>
  <si>
    <t>01092786683</t>
  </si>
  <si>
    <t>01096480218</t>
  </si>
  <si>
    <t>DE28/50</t>
  </si>
  <si>
    <t>انسيال عيون طباعه رجالي</t>
  </si>
  <si>
    <t>احمد حمدي</t>
  </si>
  <si>
    <t>البحيره مركز كوم حماده</t>
  </si>
  <si>
    <t>01017020502</t>
  </si>
  <si>
    <t>DE28/51</t>
  </si>
  <si>
    <t>انسيال مطلي دهب تاريخ فصوص  + سلسله</t>
  </si>
  <si>
    <t xml:space="preserve">مريم طارق حسن </t>
  </si>
  <si>
    <t xml:space="preserve">الإسماعيلية ابو عطوه ابو شحاته </t>
  </si>
  <si>
    <t>01507517715</t>
  </si>
  <si>
    <t>01066144058</t>
  </si>
  <si>
    <t>DE28/55</t>
  </si>
  <si>
    <t>انسيال بلاتنيوم رجالي</t>
  </si>
  <si>
    <t>ساره حازم</t>
  </si>
  <si>
    <t xml:space="preserve"> ٣٤ شارع احمد حسن عبدالعال متفرع من احمد ماهر. اول فيصل محافظه الجيزه .الدور الرابع</t>
  </si>
  <si>
    <t>01117488572</t>
  </si>
  <si>
    <t>01155109217</t>
  </si>
  <si>
    <t>DE28/56</t>
  </si>
  <si>
    <t xml:space="preserve">اسوره جلد اسود مقاس 20 </t>
  </si>
  <si>
    <t xml:space="preserve">سما احمد </t>
  </si>
  <si>
    <t xml:space="preserve"> العنوان: القاهرة شارع ١٣٧ من شارع العشرين خلف حديقة بدر جسر السويس  عماره ٢٥ الدور الخامس الشقه بجوار الاسانسير</t>
  </si>
  <si>
    <t>01007422895</t>
  </si>
  <si>
    <t>DE28/57</t>
  </si>
  <si>
    <t xml:space="preserve">2 ماسك مصحف فضي </t>
  </si>
  <si>
    <t xml:space="preserve">ياسمين علي </t>
  </si>
  <si>
    <t>البحيره رشيد شارع البحر</t>
  </si>
  <si>
    <t>01095840998</t>
  </si>
  <si>
    <t>DE28/58</t>
  </si>
  <si>
    <t xml:space="preserve">ولاعه </t>
  </si>
  <si>
    <t xml:space="preserve">ممدوح دويدار </t>
  </si>
  <si>
    <t>الدقهليه، جمصه، كنتاكي،عماره استكانه</t>
  </si>
  <si>
    <t>01006439881</t>
  </si>
  <si>
    <t>DE28/59</t>
  </si>
  <si>
    <t xml:space="preserve">انسيال عيون حفر حريمي </t>
  </si>
  <si>
    <t>احمد منصور</t>
  </si>
  <si>
    <t>المعادي شارع الجزاير عماره البنك الاهلي  الطابق الثامن شقه ١٢</t>
  </si>
  <si>
    <t>01006936095</t>
  </si>
  <si>
    <t>DE28/60</t>
  </si>
  <si>
    <t xml:space="preserve">اسورة حريمي </t>
  </si>
  <si>
    <t xml:space="preserve">ياسمين عطية </t>
  </si>
  <si>
    <t>الإسماعيلية شارع البلاجات مدينة الشرق الأوسط منزل ١١٦ شقة ٣</t>
  </si>
  <si>
    <t>01019078611</t>
  </si>
  <si>
    <t xml:space="preserve">DE28/61 </t>
  </si>
  <si>
    <t xml:space="preserve">ماسك مصحف فضي </t>
  </si>
  <si>
    <t>دينا البنا</t>
  </si>
  <si>
    <t>العنوان عمارة 9c كمبوند المعادي جاردنز الطريق الدائري بجوار نادي الصيد القطاميه الدور السادس شقه ١</t>
  </si>
  <si>
    <t>01005131474</t>
  </si>
  <si>
    <t>DE28/62</t>
  </si>
  <si>
    <t xml:space="preserve">2 ماسك مطلي فضه </t>
  </si>
  <si>
    <t xml:space="preserve">شيماء نصار </t>
  </si>
  <si>
    <t xml:space="preserve">برج العرب الجديدة جمب مسجد العتيق فوق سوبر ماركت الصالح </t>
  </si>
  <si>
    <t>01029010701</t>
  </si>
  <si>
    <t>01099075518</t>
  </si>
  <si>
    <t>DE28/63</t>
  </si>
  <si>
    <t>بريسليت جلد سودا</t>
  </si>
  <si>
    <t xml:space="preserve">الجيزة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</si>
</sst>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readingOrder="2"/>
    </xf>
    <xf numFmtId="0" fontId="6" fillId="4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12" fontId="7" fillId="3" borderId="1" xfId="0" applyNumberFormat="1" applyFont="1" applyFill="1" applyBorder="1" applyAlignment="1">
      <alignment horizontal="center" vertical="center"/>
    </xf>
    <xf numFmtId="12" fontId="9" fillId="3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zoomScale="80" zoomScaleNormal="80" workbookViewId="0">
      <pane ySplit="1" topLeftCell="A2" activePane="bottomLeft" state="frozen"/>
      <selection pane="bottomLeft" activeCell="F44" sqref="F44"/>
    </sheetView>
  </sheetViews>
  <sheetFormatPr defaultColWidth="9.140625" defaultRowHeight="21" x14ac:dyDescent="0.35"/>
  <cols>
    <col min="1" max="1" width="26" style="16" bestFit="1" customWidth="1"/>
    <col min="2" max="2" width="21.7109375" style="11" customWidth="1"/>
    <col min="3" max="3" width="22.7109375" style="11" customWidth="1"/>
    <col min="4" max="4" width="85.42578125" style="16" customWidth="1"/>
    <col min="5" max="5" width="21.7109375" style="21" customWidth="1"/>
    <col min="6" max="6" width="18.5703125" style="21" customWidth="1"/>
    <col min="7" max="7" width="8.28515625" style="16" bestFit="1" customWidth="1"/>
    <col min="8" max="8" width="21.5703125" style="16" customWidth="1"/>
    <col min="9" max="9" width="11.140625" style="16" bestFit="1" customWidth="1"/>
    <col min="10" max="10" width="35.42578125" style="16" bestFit="1" customWidth="1"/>
    <col min="11" max="11" width="11.28515625" style="21" bestFit="1" customWidth="1"/>
    <col min="12" max="12" width="20.5703125" style="16" bestFit="1" customWidth="1"/>
    <col min="13" max="13" width="13.7109375" style="16" customWidth="1"/>
    <col min="14" max="14" width="9.5703125" style="16" bestFit="1" customWidth="1"/>
    <col min="15" max="15" width="5.85546875" style="16" bestFit="1" customWidth="1"/>
    <col min="16" max="16" width="15.7109375" style="16" bestFit="1" customWidth="1"/>
    <col min="17" max="17" width="7.7109375" style="16" bestFit="1" customWidth="1"/>
    <col min="18" max="16384" width="9.140625" style="16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5">
      <c r="A2" s="10" t="s">
        <v>372</v>
      </c>
      <c r="B2" s="11" t="s">
        <v>17</v>
      </c>
      <c r="C2" s="11" t="s">
        <v>338</v>
      </c>
      <c r="D2" s="22" t="s">
        <v>373</v>
      </c>
      <c r="E2" s="10" t="s">
        <v>374</v>
      </c>
      <c r="F2" s="10"/>
      <c r="G2" s="12"/>
      <c r="H2" s="13" t="s">
        <v>375</v>
      </c>
      <c r="I2" s="12"/>
      <c r="J2" s="10" t="s">
        <v>376</v>
      </c>
      <c r="K2" s="12">
        <v>2</v>
      </c>
      <c r="L2" s="12"/>
      <c r="M2" s="14">
        <f>1050+280</f>
        <v>1330</v>
      </c>
      <c r="N2" s="15"/>
      <c r="O2" s="15"/>
      <c r="P2" s="12" t="s">
        <v>365</v>
      </c>
    </row>
    <row r="3" spans="1:17" x14ac:dyDescent="0.35">
      <c r="A3" s="10" t="s">
        <v>377</v>
      </c>
      <c r="B3" s="11" t="s">
        <v>17</v>
      </c>
      <c r="C3" s="11" t="s">
        <v>255</v>
      </c>
      <c r="D3" s="22" t="s">
        <v>378</v>
      </c>
      <c r="E3" s="10" t="s">
        <v>379</v>
      </c>
      <c r="F3" s="10" t="s">
        <v>380</v>
      </c>
      <c r="G3" s="12"/>
      <c r="H3" s="13" t="s">
        <v>381</v>
      </c>
      <c r="I3" s="12"/>
      <c r="J3" s="10" t="s">
        <v>382</v>
      </c>
      <c r="K3" s="12">
        <v>28</v>
      </c>
      <c r="L3" s="12"/>
      <c r="M3" s="14">
        <v>560</v>
      </c>
      <c r="N3" s="15"/>
      <c r="O3" s="15"/>
      <c r="P3" s="12" t="s">
        <v>365</v>
      </c>
    </row>
    <row r="4" spans="1:17" x14ac:dyDescent="0.35">
      <c r="A4" s="10" t="s">
        <v>383</v>
      </c>
      <c r="B4" s="11" t="s">
        <v>22</v>
      </c>
      <c r="C4" s="11" t="s">
        <v>184</v>
      </c>
      <c r="D4" s="22" t="s">
        <v>384</v>
      </c>
      <c r="E4" s="10" t="s">
        <v>385</v>
      </c>
      <c r="F4" s="10"/>
      <c r="G4" s="12"/>
      <c r="H4" s="13" t="s">
        <v>386</v>
      </c>
      <c r="I4" s="12"/>
      <c r="J4" s="10" t="s">
        <v>387</v>
      </c>
      <c r="K4" s="12">
        <v>3</v>
      </c>
      <c r="L4" s="12"/>
      <c r="M4" s="14">
        <v>355</v>
      </c>
      <c r="N4" s="15"/>
      <c r="O4" s="15"/>
      <c r="P4" s="12" t="s">
        <v>365</v>
      </c>
    </row>
    <row r="5" spans="1:17" x14ac:dyDescent="0.35">
      <c r="A5" s="10" t="s">
        <v>388</v>
      </c>
      <c r="B5" s="11" t="s">
        <v>17</v>
      </c>
      <c r="C5" s="11" t="s">
        <v>244</v>
      </c>
      <c r="D5" s="22" t="s">
        <v>389</v>
      </c>
      <c r="E5" s="10" t="s">
        <v>390</v>
      </c>
      <c r="F5" s="10" t="s">
        <v>391</v>
      </c>
      <c r="G5" s="12"/>
      <c r="H5" s="13" t="s">
        <v>392</v>
      </c>
      <c r="I5" s="12"/>
      <c r="J5" s="10" t="s">
        <v>393</v>
      </c>
      <c r="K5" s="12">
        <v>4</v>
      </c>
      <c r="L5" s="12"/>
      <c r="M5" s="14">
        <f>490-150</f>
        <v>340</v>
      </c>
      <c r="N5" s="15"/>
      <c r="O5" s="15"/>
      <c r="P5" s="12" t="s">
        <v>365</v>
      </c>
    </row>
    <row r="6" spans="1:17" x14ac:dyDescent="0.35">
      <c r="A6" s="10" t="s">
        <v>394</v>
      </c>
      <c r="B6" s="11" t="s">
        <v>19</v>
      </c>
      <c r="C6" s="11" t="s">
        <v>363</v>
      </c>
      <c r="D6" s="22" t="s">
        <v>395</v>
      </c>
      <c r="E6" s="10" t="s">
        <v>396</v>
      </c>
      <c r="F6" s="10" t="s">
        <v>397</v>
      </c>
      <c r="G6" s="12"/>
      <c r="H6" s="13" t="s">
        <v>398</v>
      </c>
      <c r="I6" s="12"/>
      <c r="J6" s="10" t="s">
        <v>399</v>
      </c>
      <c r="K6" s="12">
        <v>5</v>
      </c>
      <c r="L6" s="12"/>
      <c r="M6" s="14">
        <v>315</v>
      </c>
      <c r="N6" s="15"/>
      <c r="O6" s="15"/>
      <c r="P6" s="12" t="s">
        <v>365</v>
      </c>
    </row>
    <row r="7" spans="1:17" x14ac:dyDescent="0.35">
      <c r="A7" s="10" t="s">
        <v>400</v>
      </c>
      <c r="B7" s="11" t="s">
        <v>17</v>
      </c>
      <c r="C7" s="11" t="s">
        <v>240</v>
      </c>
      <c r="D7" s="22" t="s">
        <v>401</v>
      </c>
      <c r="E7" s="10" t="s">
        <v>402</v>
      </c>
      <c r="F7" s="10"/>
      <c r="G7" s="12"/>
      <c r="H7" s="13" t="s">
        <v>403</v>
      </c>
      <c r="I7" s="12"/>
      <c r="J7" s="10" t="s">
        <v>404</v>
      </c>
      <c r="K7" s="12">
        <v>6</v>
      </c>
      <c r="L7" s="12"/>
      <c r="M7" s="14">
        <v>460</v>
      </c>
      <c r="N7" s="15"/>
      <c r="O7" s="15"/>
      <c r="P7" s="12" t="s">
        <v>365</v>
      </c>
    </row>
    <row r="8" spans="1:17" x14ac:dyDescent="0.35">
      <c r="A8" s="10" t="s">
        <v>405</v>
      </c>
      <c r="B8" s="11" t="s">
        <v>37</v>
      </c>
      <c r="C8" s="11" t="s">
        <v>150</v>
      </c>
      <c r="D8" s="22" t="s">
        <v>406</v>
      </c>
      <c r="E8" s="10" t="s">
        <v>407</v>
      </c>
      <c r="F8" s="10"/>
      <c r="G8" s="12"/>
      <c r="H8" s="13" t="s">
        <v>408</v>
      </c>
      <c r="I8" s="12"/>
      <c r="J8" s="10" t="s">
        <v>409</v>
      </c>
      <c r="K8" s="12">
        <v>7</v>
      </c>
      <c r="L8" s="12"/>
      <c r="M8" s="14">
        <v>590</v>
      </c>
      <c r="N8" s="15"/>
      <c r="O8" s="15"/>
      <c r="P8" s="12" t="s">
        <v>365</v>
      </c>
    </row>
    <row r="9" spans="1:17" x14ac:dyDescent="0.35">
      <c r="A9" s="10" t="s">
        <v>410</v>
      </c>
      <c r="B9" s="11" t="s">
        <v>19</v>
      </c>
      <c r="C9" s="11" t="s">
        <v>260</v>
      </c>
      <c r="D9" s="22" t="s">
        <v>411</v>
      </c>
      <c r="E9" s="10" t="s">
        <v>412</v>
      </c>
      <c r="F9" s="10" t="s">
        <v>413</v>
      </c>
      <c r="G9" s="12"/>
      <c r="H9" s="13" t="s">
        <v>414</v>
      </c>
      <c r="I9" s="12"/>
      <c r="J9" s="10" t="s">
        <v>415</v>
      </c>
      <c r="K9" s="12">
        <v>8</v>
      </c>
      <c r="L9" s="12"/>
      <c r="M9" s="14">
        <v>450</v>
      </c>
      <c r="N9" s="15"/>
      <c r="O9" s="15"/>
      <c r="P9" s="12" t="s">
        <v>365</v>
      </c>
    </row>
    <row r="10" spans="1:17" x14ac:dyDescent="0.35">
      <c r="A10" s="10" t="s">
        <v>416</v>
      </c>
      <c r="B10" s="11" t="s">
        <v>17</v>
      </c>
      <c r="C10" s="11" t="s">
        <v>338</v>
      </c>
      <c r="D10" s="22" t="s">
        <v>417</v>
      </c>
      <c r="E10" s="10" t="s">
        <v>418</v>
      </c>
      <c r="F10" s="10" t="s">
        <v>419</v>
      </c>
      <c r="G10" s="12"/>
      <c r="H10" s="13" t="s">
        <v>420</v>
      </c>
      <c r="I10" s="12"/>
      <c r="J10" s="10" t="s">
        <v>421</v>
      </c>
      <c r="K10" s="12">
        <v>9</v>
      </c>
      <c r="L10" s="12"/>
      <c r="M10" s="14">
        <v>410</v>
      </c>
      <c r="N10" s="15"/>
      <c r="O10" s="15"/>
      <c r="P10" s="12" t="s">
        <v>365</v>
      </c>
    </row>
    <row r="11" spans="1:17" x14ac:dyDescent="0.35">
      <c r="A11" s="10" t="s">
        <v>422</v>
      </c>
      <c r="B11" s="11" t="s">
        <v>29</v>
      </c>
      <c r="C11" s="11" t="s">
        <v>48</v>
      </c>
      <c r="D11" s="22" t="s">
        <v>423</v>
      </c>
      <c r="E11" s="10" t="s">
        <v>424</v>
      </c>
      <c r="F11" s="10" t="s">
        <v>425</v>
      </c>
      <c r="G11" s="12"/>
      <c r="H11" s="13" t="s">
        <v>426</v>
      </c>
      <c r="I11" s="12"/>
      <c r="J11" s="10" t="s">
        <v>427</v>
      </c>
      <c r="K11" s="12">
        <v>10</v>
      </c>
      <c r="L11" s="12"/>
      <c r="M11" s="14">
        <v>385</v>
      </c>
      <c r="N11" s="15"/>
      <c r="O11" s="15"/>
      <c r="P11" s="12" t="s">
        <v>365</v>
      </c>
    </row>
    <row r="12" spans="1:17" x14ac:dyDescent="0.35">
      <c r="A12" s="10" t="s">
        <v>428</v>
      </c>
      <c r="B12" s="11" t="s">
        <v>26</v>
      </c>
      <c r="C12" s="11" t="s">
        <v>169</v>
      </c>
      <c r="D12" s="22" t="s">
        <v>429</v>
      </c>
      <c r="E12" s="10" t="s">
        <v>430</v>
      </c>
      <c r="F12" s="10"/>
      <c r="G12" s="12"/>
      <c r="H12" s="13" t="s">
        <v>431</v>
      </c>
      <c r="I12" s="12"/>
      <c r="J12" s="10" t="s">
        <v>432</v>
      </c>
      <c r="K12" s="12">
        <v>11</v>
      </c>
      <c r="L12" s="12"/>
      <c r="M12" s="14">
        <v>355</v>
      </c>
      <c r="N12" s="15"/>
      <c r="O12" s="15"/>
      <c r="P12" s="12" t="s">
        <v>365</v>
      </c>
    </row>
    <row r="13" spans="1:17" x14ac:dyDescent="0.35">
      <c r="A13" s="10" t="s">
        <v>433</v>
      </c>
      <c r="B13" s="11" t="s">
        <v>31</v>
      </c>
      <c r="C13" s="11" t="s">
        <v>31</v>
      </c>
      <c r="D13" s="22" t="s">
        <v>434</v>
      </c>
      <c r="E13" s="10" t="s">
        <v>435</v>
      </c>
      <c r="F13" s="10"/>
      <c r="G13" s="12"/>
      <c r="H13" s="13" t="s">
        <v>436</v>
      </c>
      <c r="I13" s="12"/>
      <c r="J13" s="10" t="s">
        <v>437</v>
      </c>
      <c r="K13" s="12">
        <v>12</v>
      </c>
      <c r="L13" s="12"/>
      <c r="M13" s="14">
        <v>465</v>
      </c>
      <c r="N13" s="15"/>
      <c r="O13" s="15"/>
      <c r="P13" s="12" t="s">
        <v>365</v>
      </c>
    </row>
    <row r="14" spans="1:17" x14ac:dyDescent="0.35">
      <c r="A14" s="10" t="s">
        <v>438</v>
      </c>
      <c r="B14" s="11" t="s">
        <v>17</v>
      </c>
      <c r="C14" s="11" t="s">
        <v>242</v>
      </c>
      <c r="D14" s="22" t="s">
        <v>439</v>
      </c>
      <c r="E14" s="10" t="s">
        <v>440</v>
      </c>
      <c r="F14" s="10" t="s">
        <v>441</v>
      </c>
      <c r="G14" s="12"/>
      <c r="H14" s="13" t="s">
        <v>442</v>
      </c>
      <c r="I14" s="12"/>
      <c r="J14" s="10" t="s">
        <v>443</v>
      </c>
      <c r="K14" s="12">
        <v>13</v>
      </c>
      <c r="L14" s="12"/>
      <c r="M14" s="14">
        <v>400</v>
      </c>
      <c r="N14" s="15"/>
      <c r="O14" s="15"/>
      <c r="P14" s="12" t="s">
        <v>365</v>
      </c>
    </row>
    <row r="15" spans="1:17" x14ac:dyDescent="0.35">
      <c r="A15" s="10" t="s">
        <v>444</v>
      </c>
      <c r="B15" s="11" t="s">
        <v>17</v>
      </c>
      <c r="C15" s="11" t="s">
        <v>347</v>
      </c>
      <c r="D15" s="22" t="s">
        <v>445</v>
      </c>
      <c r="E15" s="10" t="s">
        <v>446</v>
      </c>
      <c r="F15" s="10"/>
      <c r="G15" s="12"/>
      <c r="H15" s="13" t="s">
        <v>447</v>
      </c>
      <c r="I15" s="12"/>
      <c r="J15" s="10" t="s">
        <v>448</v>
      </c>
      <c r="K15" s="12">
        <v>14</v>
      </c>
      <c r="L15" s="12"/>
      <c r="M15" s="14">
        <v>425</v>
      </c>
      <c r="N15" s="15"/>
      <c r="O15" s="15"/>
      <c r="P15" s="12" t="s">
        <v>365</v>
      </c>
    </row>
    <row r="16" spans="1:17" x14ac:dyDescent="0.35">
      <c r="A16" s="10" t="s">
        <v>449</v>
      </c>
      <c r="B16" s="11" t="s">
        <v>17</v>
      </c>
      <c r="C16" s="11" t="s">
        <v>355</v>
      </c>
      <c r="D16" s="22" t="s">
        <v>450</v>
      </c>
      <c r="E16" s="10" t="s">
        <v>451</v>
      </c>
      <c r="F16" s="10"/>
      <c r="G16" s="12"/>
      <c r="H16" s="13" t="s">
        <v>452</v>
      </c>
      <c r="I16" s="12"/>
      <c r="J16" s="10" t="s">
        <v>453</v>
      </c>
      <c r="K16" s="12">
        <v>15</v>
      </c>
      <c r="L16" s="12"/>
      <c r="M16" s="14">
        <v>415</v>
      </c>
      <c r="N16" s="15"/>
      <c r="O16" s="15"/>
      <c r="P16" s="12" t="s">
        <v>365</v>
      </c>
    </row>
    <row r="17" spans="1:16" x14ac:dyDescent="0.35">
      <c r="A17" s="17" t="s">
        <v>454</v>
      </c>
      <c r="B17" s="11" t="s">
        <v>28</v>
      </c>
      <c r="C17" s="11" t="s">
        <v>297</v>
      </c>
      <c r="D17" s="17" t="s">
        <v>455</v>
      </c>
      <c r="E17" s="18" t="s">
        <v>456</v>
      </c>
      <c r="F17" s="10" t="s">
        <v>457</v>
      </c>
      <c r="G17" s="12"/>
      <c r="H17" s="13" t="s">
        <v>458</v>
      </c>
      <c r="I17" s="12"/>
      <c r="J17" s="10" t="s">
        <v>459</v>
      </c>
      <c r="K17" s="12">
        <v>16</v>
      </c>
      <c r="L17" s="12"/>
      <c r="M17" s="14">
        <f>385+320</f>
        <v>705</v>
      </c>
      <c r="N17" s="15"/>
      <c r="O17" s="15"/>
      <c r="P17" s="12" t="s">
        <v>365</v>
      </c>
    </row>
    <row r="18" spans="1:16" x14ac:dyDescent="0.35">
      <c r="A18" s="10" t="s">
        <v>460</v>
      </c>
      <c r="B18" s="11" t="s">
        <v>18</v>
      </c>
      <c r="C18" s="11" t="s">
        <v>371</v>
      </c>
      <c r="D18" s="22" t="s">
        <v>461</v>
      </c>
      <c r="E18" s="10" t="s">
        <v>462</v>
      </c>
      <c r="F18" s="10"/>
      <c r="G18" s="12"/>
      <c r="H18" s="13" t="s">
        <v>463</v>
      </c>
      <c r="I18" s="12"/>
      <c r="J18" s="10" t="s">
        <v>464</v>
      </c>
      <c r="K18" s="12">
        <v>17</v>
      </c>
      <c r="L18" s="12"/>
      <c r="M18" s="14">
        <v>420</v>
      </c>
      <c r="N18" s="15"/>
      <c r="O18" s="15"/>
      <c r="P18" s="12" t="s">
        <v>365</v>
      </c>
    </row>
    <row r="19" spans="1:16" x14ac:dyDescent="0.35">
      <c r="A19" s="10" t="s">
        <v>465</v>
      </c>
      <c r="B19" s="11" t="s">
        <v>17</v>
      </c>
      <c r="C19" s="11" t="s">
        <v>338</v>
      </c>
      <c r="D19" s="22" t="s">
        <v>466</v>
      </c>
      <c r="E19" s="10" t="s">
        <v>467</v>
      </c>
      <c r="F19" s="10"/>
      <c r="G19" s="12"/>
      <c r="H19" s="13" t="s">
        <v>468</v>
      </c>
      <c r="I19" s="12"/>
      <c r="J19" s="10" t="s">
        <v>469</v>
      </c>
      <c r="K19" s="12">
        <v>18</v>
      </c>
      <c r="L19" s="12"/>
      <c r="M19" s="14">
        <v>350</v>
      </c>
      <c r="N19" s="15"/>
      <c r="O19" s="15"/>
      <c r="P19" s="12" t="s">
        <v>365</v>
      </c>
    </row>
    <row r="20" spans="1:16" x14ac:dyDescent="0.35">
      <c r="A20" s="10" t="s">
        <v>470</v>
      </c>
      <c r="B20" s="11" t="s">
        <v>17</v>
      </c>
      <c r="C20" s="11" t="s">
        <v>255</v>
      </c>
      <c r="D20" s="22" t="s">
        <v>471</v>
      </c>
      <c r="E20" s="10" t="s">
        <v>472</v>
      </c>
      <c r="F20" s="10"/>
      <c r="G20" s="12"/>
      <c r="H20" s="13" t="s">
        <v>473</v>
      </c>
      <c r="I20" s="12"/>
      <c r="J20" s="10" t="s">
        <v>474</v>
      </c>
      <c r="K20" s="12">
        <v>19</v>
      </c>
      <c r="L20" s="12"/>
      <c r="M20" s="14">
        <v>430</v>
      </c>
      <c r="N20" s="15"/>
      <c r="O20" s="15"/>
      <c r="P20" s="12" t="s">
        <v>365</v>
      </c>
    </row>
    <row r="21" spans="1:16" x14ac:dyDescent="0.35">
      <c r="A21" s="10" t="s">
        <v>475</v>
      </c>
      <c r="B21" s="11" t="s">
        <v>18</v>
      </c>
      <c r="C21" s="11" t="s">
        <v>16</v>
      </c>
      <c r="D21" s="22" t="s">
        <v>476</v>
      </c>
      <c r="E21" s="10" t="s">
        <v>477</v>
      </c>
      <c r="F21" s="10"/>
      <c r="G21" s="12"/>
      <c r="H21" s="13" t="s">
        <v>478</v>
      </c>
      <c r="I21" s="12"/>
      <c r="J21" s="10" t="s">
        <v>479</v>
      </c>
      <c r="K21" s="12">
        <v>20</v>
      </c>
      <c r="L21" s="12"/>
      <c r="M21" s="14">
        <v>630</v>
      </c>
      <c r="N21" s="15"/>
      <c r="O21" s="15"/>
      <c r="P21" s="12" t="s">
        <v>365</v>
      </c>
    </row>
    <row r="22" spans="1:16" x14ac:dyDescent="0.35">
      <c r="A22" s="10" t="s">
        <v>480</v>
      </c>
      <c r="B22" s="11" t="s">
        <v>21</v>
      </c>
      <c r="C22" s="3" t="s">
        <v>21</v>
      </c>
      <c r="D22" s="22" t="s">
        <v>481</v>
      </c>
      <c r="E22" s="10" t="s">
        <v>482</v>
      </c>
      <c r="F22" s="10" t="s">
        <v>483</v>
      </c>
      <c r="G22" s="12"/>
      <c r="H22" s="13" t="s">
        <v>484</v>
      </c>
      <c r="I22" s="12"/>
      <c r="J22" s="10" t="s">
        <v>485</v>
      </c>
      <c r="K22" s="12">
        <v>21</v>
      </c>
      <c r="L22" s="12"/>
      <c r="M22" s="14">
        <v>390</v>
      </c>
      <c r="N22" s="15"/>
      <c r="O22" s="15"/>
      <c r="P22" s="12" t="s">
        <v>365</v>
      </c>
    </row>
    <row r="23" spans="1:16" x14ac:dyDescent="0.35">
      <c r="A23" s="10" t="s">
        <v>486</v>
      </c>
      <c r="B23" s="11" t="s">
        <v>196</v>
      </c>
      <c r="C23" s="11" t="s">
        <v>311</v>
      </c>
      <c r="D23" s="23" t="s">
        <v>487</v>
      </c>
      <c r="E23" s="10" t="s">
        <v>488</v>
      </c>
      <c r="F23" s="10"/>
      <c r="G23" s="12"/>
      <c r="H23" s="13" t="s">
        <v>489</v>
      </c>
      <c r="I23" s="12"/>
      <c r="J23" s="10" t="s">
        <v>490</v>
      </c>
      <c r="K23" s="12">
        <v>22</v>
      </c>
      <c r="L23" s="12"/>
      <c r="M23" s="14">
        <v>355</v>
      </c>
      <c r="N23" s="15"/>
      <c r="O23" s="15"/>
      <c r="P23" s="12" t="s">
        <v>365</v>
      </c>
    </row>
    <row r="24" spans="1:16" x14ac:dyDescent="0.35">
      <c r="A24" s="10" t="s">
        <v>491</v>
      </c>
      <c r="B24" s="11" t="s">
        <v>17</v>
      </c>
      <c r="C24" s="11" t="s">
        <v>356</v>
      </c>
      <c r="D24" s="22" t="s">
        <v>492</v>
      </c>
      <c r="E24" s="10" t="s">
        <v>493</v>
      </c>
      <c r="F24" s="10"/>
      <c r="G24" s="12"/>
      <c r="H24" s="13" t="s">
        <v>494</v>
      </c>
      <c r="I24" s="12"/>
      <c r="J24" s="10" t="s">
        <v>495</v>
      </c>
      <c r="K24" s="12">
        <v>23</v>
      </c>
      <c r="L24" s="12"/>
      <c r="M24" s="14">
        <v>410</v>
      </c>
      <c r="N24" s="15"/>
      <c r="O24" s="15"/>
      <c r="P24" s="12" t="s">
        <v>365</v>
      </c>
    </row>
    <row r="25" spans="1:16" x14ac:dyDescent="0.35">
      <c r="A25" s="10" t="s">
        <v>496</v>
      </c>
      <c r="B25" s="11" t="s">
        <v>18</v>
      </c>
      <c r="C25" s="11" t="s">
        <v>325</v>
      </c>
      <c r="D25" s="22" t="s">
        <v>497</v>
      </c>
      <c r="E25" s="10" t="s">
        <v>498</v>
      </c>
      <c r="F25" s="10"/>
      <c r="G25" s="12"/>
      <c r="H25" s="13" t="s">
        <v>499</v>
      </c>
      <c r="I25" s="12"/>
      <c r="J25" s="10" t="s">
        <v>500</v>
      </c>
      <c r="K25" s="12">
        <v>24</v>
      </c>
      <c r="L25" s="12"/>
      <c r="M25" s="14">
        <v>660</v>
      </c>
      <c r="N25" s="15"/>
      <c r="O25" s="15"/>
      <c r="P25" s="12" t="s">
        <v>365</v>
      </c>
    </row>
    <row r="26" spans="1:16" x14ac:dyDescent="0.35">
      <c r="A26" s="10" t="s">
        <v>501</v>
      </c>
      <c r="B26" s="11" t="s">
        <v>223</v>
      </c>
      <c r="C26" s="11" t="s">
        <v>320</v>
      </c>
      <c r="D26" s="22" t="s">
        <v>502</v>
      </c>
      <c r="E26" s="10" t="s">
        <v>503</v>
      </c>
      <c r="F26" s="10"/>
      <c r="G26" s="12"/>
      <c r="H26" s="13" t="s">
        <v>504</v>
      </c>
      <c r="I26" s="12"/>
      <c r="J26" s="10" t="s">
        <v>505</v>
      </c>
      <c r="K26" s="12">
        <v>25</v>
      </c>
      <c r="L26" s="12"/>
      <c r="M26" s="14">
        <v>415</v>
      </c>
      <c r="N26" s="15"/>
      <c r="O26" s="15"/>
      <c r="P26" s="12" t="s">
        <v>365</v>
      </c>
    </row>
    <row r="27" spans="1:16" x14ac:dyDescent="0.35">
      <c r="A27" s="10" t="s">
        <v>506</v>
      </c>
      <c r="B27" s="11" t="s">
        <v>17</v>
      </c>
      <c r="C27" s="11" t="s">
        <v>151</v>
      </c>
      <c r="D27" s="22" t="s">
        <v>507</v>
      </c>
      <c r="E27" s="10" t="s">
        <v>508</v>
      </c>
      <c r="F27" s="10" t="s">
        <v>509</v>
      </c>
      <c r="G27" s="12"/>
      <c r="H27" s="13" t="s">
        <v>510</v>
      </c>
      <c r="I27" s="12"/>
      <c r="J27" s="10" t="s">
        <v>511</v>
      </c>
      <c r="K27" s="12">
        <v>26</v>
      </c>
      <c r="L27" s="12"/>
      <c r="M27" s="14">
        <v>380</v>
      </c>
      <c r="N27" s="15"/>
      <c r="O27" s="15"/>
      <c r="P27" s="12" t="s">
        <v>365</v>
      </c>
    </row>
    <row r="28" spans="1:16" x14ac:dyDescent="0.35">
      <c r="A28" s="19" t="s">
        <v>512</v>
      </c>
      <c r="B28" s="11" t="s">
        <v>17</v>
      </c>
      <c r="C28" s="11" t="s">
        <v>235</v>
      </c>
      <c r="D28" s="24" t="s">
        <v>513</v>
      </c>
      <c r="E28" s="19" t="s">
        <v>514</v>
      </c>
      <c r="F28" s="19"/>
      <c r="G28" s="9"/>
      <c r="H28" s="13" t="s">
        <v>515</v>
      </c>
      <c r="I28" s="9"/>
      <c r="J28" s="19" t="s">
        <v>427</v>
      </c>
      <c r="K28" s="9">
        <v>27</v>
      </c>
      <c r="L28" s="9"/>
      <c r="M28" s="20">
        <v>385</v>
      </c>
      <c r="N28" s="9"/>
      <c r="O28" s="9"/>
      <c r="P28" s="9" t="s">
        <v>365</v>
      </c>
    </row>
    <row r="29" spans="1:16" x14ac:dyDescent="0.35">
      <c r="A29" s="10" t="s">
        <v>516</v>
      </c>
      <c r="B29" s="11" t="s">
        <v>19</v>
      </c>
      <c r="C29" s="11" t="s">
        <v>260</v>
      </c>
      <c r="D29" s="22" t="s">
        <v>517</v>
      </c>
      <c r="E29" s="10" t="s">
        <v>518</v>
      </c>
      <c r="F29" s="10" t="s">
        <v>519</v>
      </c>
      <c r="G29" s="12"/>
      <c r="H29" s="13" t="s">
        <v>520</v>
      </c>
      <c r="I29" s="12"/>
      <c r="J29" s="10" t="s">
        <v>521</v>
      </c>
      <c r="K29" s="12">
        <v>28</v>
      </c>
      <c r="L29" s="12"/>
      <c r="M29" s="14">
        <v>415</v>
      </c>
      <c r="N29" s="15"/>
      <c r="O29" s="15"/>
      <c r="P29" s="12" t="s">
        <v>365</v>
      </c>
    </row>
    <row r="30" spans="1:16" x14ac:dyDescent="0.35">
      <c r="A30" s="10" t="s">
        <v>522</v>
      </c>
      <c r="B30" s="11" t="s">
        <v>33</v>
      </c>
      <c r="C30" s="11" t="s">
        <v>160</v>
      </c>
      <c r="D30" s="22" t="s">
        <v>523</v>
      </c>
      <c r="E30" s="10" t="s">
        <v>524</v>
      </c>
      <c r="F30" s="10"/>
      <c r="G30" s="12"/>
      <c r="H30" s="13" t="s">
        <v>525</v>
      </c>
      <c r="I30" s="12"/>
      <c r="J30" s="10" t="s">
        <v>526</v>
      </c>
      <c r="K30" s="12">
        <v>29</v>
      </c>
      <c r="L30" s="12"/>
      <c r="M30" s="14">
        <f>380+330+330+90-500</f>
        <v>630</v>
      </c>
      <c r="N30" s="15"/>
      <c r="O30" s="15"/>
      <c r="P30" s="12" t="s">
        <v>365</v>
      </c>
    </row>
    <row r="31" spans="1:16" x14ac:dyDescent="0.35">
      <c r="A31" s="10" t="s">
        <v>527</v>
      </c>
      <c r="B31" s="11" t="s">
        <v>26</v>
      </c>
      <c r="C31" s="11" t="s">
        <v>169</v>
      </c>
      <c r="D31" s="22" t="s">
        <v>528</v>
      </c>
      <c r="E31" s="10" t="s">
        <v>529</v>
      </c>
      <c r="F31" s="10" t="s">
        <v>530</v>
      </c>
      <c r="G31" s="12"/>
      <c r="H31" s="13" t="s">
        <v>531</v>
      </c>
      <c r="I31" s="12"/>
      <c r="J31" s="10" t="s">
        <v>532</v>
      </c>
      <c r="K31" s="12">
        <v>30</v>
      </c>
      <c r="L31" s="12"/>
      <c r="M31" s="14">
        <f>270+320+30</f>
        <v>620</v>
      </c>
      <c r="N31" s="15"/>
      <c r="O31" s="15"/>
      <c r="P31" s="12" t="s">
        <v>365</v>
      </c>
    </row>
    <row r="32" spans="1:16" x14ac:dyDescent="0.35">
      <c r="A32" s="10" t="s">
        <v>533</v>
      </c>
      <c r="B32" s="11" t="s">
        <v>17</v>
      </c>
      <c r="C32" s="11" t="s">
        <v>253</v>
      </c>
      <c r="D32" s="22" t="s">
        <v>534</v>
      </c>
      <c r="E32" s="10" t="s">
        <v>535</v>
      </c>
      <c r="F32" s="10"/>
      <c r="G32" s="12"/>
      <c r="H32" s="13" t="s">
        <v>536</v>
      </c>
      <c r="I32" s="12"/>
      <c r="J32" s="10" t="s">
        <v>537</v>
      </c>
      <c r="K32" s="12">
        <v>31</v>
      </c>
      <c r="L32" s="12"/>
      <c r="M32" s="14">
        <f>3*330+300+60-500</f>
        <v>850</v>
      </c>
      <c r="N32" s="15"/>
      <c r="O32" s="15"/>
      <c r="P32" s="12" t="s">
        <v>365</v>
      </c>
    </row>
    <row r="33" spans="1:16" x14ac:dyDescent="0.35">
      <c r="A33" s="10" t="s">
        <v>538</v>
      </c>
      <c r="B33" s="11" t="s">
        <v>19</v>
      </c>
      <c r="C33" s="11" t="s">
        <v>270</v>
      </c>
      <c r="D33" s="22" t="s">
        <v>539</v>
      </c>
      <c r="E33" s="10" t="s">
        <v>540</v>
      </c>
      <c r="F33" s="10"/>
      <c r="G33" s="12"/>
      <c r="H33" s="13" t="s">
        <v>541</v>
      </c>
      <c r="I33" s="12"/>
      <c r="J33" s="10" t="s">
        <v>542</v>
      </c>
      <c r="K33" s="12">
        <v>32</v>
      </c>
      <c r="L33" s="12"/>
      <c r="M33" s="14">
        <v>930</v>
      </c>
      <c r="N33" s="15"/>
      <c r="O33" s="15"/>
      <c r="P33" s="12" t="s">
        <v>365</v>
      </c>
    </row>
    <row r="34" spans="1:16" x14ac:dyDescent="0.35">
      <c r="A34" s="10" t="s">
        <v>543</v>
      </c>
      <c r="B34" s="11" t="s">
        <v>22</v>
      </c>
      <c r="C34" s="11" t="s">
        <v>139</v>
      </c>
      <c r="D34" s="22" t="s">
        <v>544</v>
      </c>
      <c r="E34" s="10" t="s">
        <v>545</v>
      </c>
      <c r="F34" s="10"/>
      <c r="G34" s="12"/>
      <c r="H34" s="13" t="s">
        <v>546</v>
      </c>
      <c r="I34" s="12"/>
      <c r="J34" s="10" t="s">
        <v>547</v>
      </c>
      <c r="K34" s="12">
        <v>33</v>
      </c>
      <c r="L34" s="12"/>
      <c r="M34" s="14">
        <v>335</v>
      </c>
      <c r="N34" s="15"/>
      <c r="O34" s="15"/>
      <c r="P34" s="12" t="s">
        <v>365</v>
      </c>
    </row>
    <row r="35" spans="1:16" x14ac:dyDescent="0.35">
      <c r="A35" s="10" t="s">
        <v>548</v>
      </c>
      <c r="B35" s="11" t="s">
        <v>18</v>
      </c>
      <c r="C35" s="11" t="s">
        <v>227</v>
      </c>
      <c r="D35" s="22" t="s">
        <v>549</v>
      </c>
      <c r="E35" s="10" t="s">
        <v>550</v>
      </c>
      <c r="F35" s="10"/>
      <c r="G35" s="12"/>
      <c r="H35" s="13" t="s">
        <v>551</v>
      </c>
      <c r="I35" s="12"/>
      <c r="J35" s="10" t="s">
        <v>552</v>
      </c>
      <c r="K35" s="12">
        <v>34</v>
      </c>
      <c r="L35" s="12"/>
      <c r="M35" s="14">
        <v>380</v>
      </c>
      <c r="N35" s="15"/>
      <c r="O35" s="15"/>
      <c r="P35" s="12" t="s">
        <v>365</v>
      </c>
    </row>
    <row r="36" spans="1:16" x14ac:dyDescent="0.35">
      <c r="A36" s="10" t="s">
        <v>553</v>
      </c>
      <c r="B36" s="11" t="s">
        <v>17</v>
      </c>
      <c r="C36" s="11" t="s">
        <v>151</v>
      </c>
      <c r="D36" s="22" t="s">
        <v>554</v>
      </c>
      <c r="E36" s="10" t="s">
        <v>555</v>
      </c>
      <c r="F36" s="10"/>
      <c r="G36" s="12"/>
      <c r="H36" s="13" t="s">
        <v>556</v>
      </c>
      <c r="I36" s="12"/>
      <c r="J36" s="10" t="s">
        <v>557</v>
      </c>
      <c r="K36" s="12">
        <v>35</v>
      </c>
      <c r="L36" s="12"/>
      <c r="M36" s="14">
        <f>320+90+320+30</f>
        <v>760</v>
      </c>
      <c r="N36" s="15"/>
      <c r="O36" s="15"/>
      <c r="P36" s="12" t="s">
        <v>365</v>
      </c>
    </row>
    <row r="37" spans="1:16" x14ac:dyDescent="0.35">
      <c r="A37" s="10" t="s">
        <v>558</v>
      </c>
      <c r="B37" s="11" t="s">
        <v>17</v>
      </c>
      <c r="C37" s="11" t="s">
        <v>226</v>
      </c>
      <c r="D37" s="22" t="s">
        <v>559</v>
      </c>
      <c r="E37" s="10" t="s">
        <v>560</v>
      </c>
      <c r="F37" s="10"/>
      <c r="G37" s="12"/>
      <c r="H37" s="13" t="s">
        <v>561</v>
      </c>
      <c r="I37" s="12"/>
      <c r="J37" s="10" t="s">
        <v>562</v>
      </c>
      <c r="K37" s="12">
        <v>36</v>
      </c>
      <c r="L37" s="12"/>
      <c r="M37" s="14">
        <v>720</v>
      </c>
      <c r="N37" s="15"/>
      <c r="O37" s="15"/>
      <c r="P37" s="12" t="s">
        <v>365</v>
      </c>
    </row>
    <row r="38" spans="1:16" x14ac:dyDescent="0.35">
      <c r="A38" s="10" t="s">
        <v>563</v>
      </c>
      <c r="B38" s="11" t="s">
        <v>17</v>
      </c>
      <c r="C38" s="11" t="s">
        <v>255</v>
      </c>
      <c r="D38" s="22" t="s">
        <v>564</v>
      </c>
      <c r="E38" s="10" t="s">
        <v>565</v>
      </c>
      <c r="F38" s="10"/>
      <c r="G38" s="12"/>
      <c r="H38" s="13" t="s">
        <v>566</v>
      </c>
      <c r="I38" s="12"/>
      <c r="J38" s="10" t="s">
        <v>567</v>
      </c>
      <c r="K38" s="12">
        <v>37</v>
      </c>
      <c r="L38" s="12"/>
      <c r="M38" s="14">
        <f>380+50+30+300-150</f>
        <v>610</v>
      </c>
      <c r="N38" s="15"/>
      <c r="O38" s="15"/>
      <c r="P38" s="12" t="s">
        <v>365</v>
      </c>
    </row>
    <row r="39" spans="1:16" x14ac:dyDescent="0.35">
      <c r="A39" s="10" t="s">
        <v>568</v>
      </c>
      <c r="B39" s="11" t="s">
        <v>17</v>
      </c>
      <c r="C39" s="11" t="s">
        <v>226</v>
      </c>
      <c r="D39" s="22" t="s">
        <v>569</v>
      </c>
      <c r="E39" s="10" t="s">
        <v>570</v>
      </c>
      <c r="F39" s="10"/>
      <c r="G39" s="12"/>
      <c r="H39" s="13" t="s">
        <v>571</v>
      </c>
      <c r="I39" s="12"/>
      <c r="J39" s="10" t="s">
        <v>572</v>
      </c>
      <c r="K39" s="12">
        <v>38</v>
      </c>
      <c r="L39" s="12"/>
      <c r="M39" s="14">
        <v>750</v>
      </c>
      <c r="N39" s="15"/>
      <c r="O39" s="15"/>
      <c r="P39" s="12" t="s">
        <v>365</v>
      </c>
    </row>
    <row r="40" spans="1:16" x14ac:dyDescent="0.35">
      <c r="A40" s="10" t="s">
        <v>573</v>
      </c>
      <c r="B40" s="11" t="s">
        <v>684</v>
      </c>
      <c r="C40" s="11" t="s">
        <v>219</v>
      </c>
      <c r="D40" s="22" t="s">
        <v>574</v>
      </c>
      <c r="E40" s="10" t="s">
        <v>575</v>
      </c>
      <c r="F40" s="10"/>
      <c r="G40" s="12"/>
      <c r="H40" s="13" t="s">
        <v>576</v>
      </c>
      <c r="I40" s="12"/>
      <c r="J40" s="10" t="s">
        <v>577</v>
      </c>
      <c r="K40" s="12">
        <v>39</v>
      </c>
      <c r="L40" s="12"/>
      <c r="M40" s="14">
        <v>330</v>
      </c>
      <c r="N40" s="15"/>
      <c r="O40" s="15"/>
      <c r="P40" s="12" t="s">
        <v>365</v>
      </c>
    </row>
    <row r="41" spans="1:16" x14ac:dyDescent="0.35">
      <c r="A41" s="10" t="s">
        <v>578</v>
      </c>
      <c r="B41" s="11" t="s">
        <v>17</v>
      </c>
      <c r="C41" s="11" t="s">
        <v>338</v>
      </c>
      <c r="D41" s="22" t="s">
        <v>579</v>
      </c>
      <c r="E41" s="10" t="s">
        <v>580</v>
      </c>
      <c r="F41" s="10"/>
      <c r="G41" s="12"/>
      <c r="H41" s="13" t="s">
        <v>581</v>
      </c>
      <c r="I41" s="12"/>
      <c r="J41" s="10" t="s">
        <v>582</v>
      </c>
      <c r="K41" s="12">
        <v>40</v>
      </c>
      <c r="L41" s="12"/>
      <c r="M41" s="14">
        <v>660</v>
      </c>
      <c r="N41" s="15"/>
      <c r="O41" s="15"/>
      <c r="P41" s="12" t="s">
        <v>365</v>
      </c>
    </row>
    <row r="42" spans="1:16" x14ac:dyDescent="0.35">
      <c r="A42" s="10" t="s">
        <v>583</v>
      </c>
      <c r="B42" s="11" t="s">
        <v>17</v>
      </c>
      <c r="C42" s="11" t="s">
        <v>228</v>
      </c>
      <c r="D42" s="22" t="s">
        <v>584</v>
      </c>
      <c r="E42" s="10" t="s">
        <v>585</v>
      </c>
      <c r="F42" s="10" t="s">
        <v>586</v>
      </c>
      <c r="G42" s="12"/>
      <c r="H42" s="13" t="s">
        <v>587</v>
      </c>
      <c r="I42" s="12"/>
      <c r="J42" s="10" t="s">
        <v>588</v>
      </c>
      <c r="K42" s="12">
        <v>41</v>
      </c>
      <c r="L42" s="12"/>
      <c r="M42" s="14">
        <f>330*5-400</f>
        <v>1250</v>
      </c>
      <c r="N42" s="15"/>
      <c r="O42" s="15"/>
      <c r="P42" s="12" t="s">
        <v>365</v>
      </c>
    </row>
    <row r="43" spans="1:16" x14ac:dyDescent="0.35">
      <c r="A43" s="10" t="s">
        <v>589</v>
      </c>
      <c r="B43" s="11" t="s">
        <v>18</v>
      </c>
      <c r="C43" s="11" t="s">
        <v>351</v>
      </c>
      <c r="D43" s="22" t="s">
        <v>590</v>
      </c>
      <c r="E43" s="10" t="s">
        <v>591</v>
      </c>
      <c r="F43" s="10"/>
      <c r="G43" s="12"/>
      <c r="H43" s="13" t="s">
        <v>592</v>
      </c>
      <c r="I43" s="12"/>
      <c r="J43" s="10" t="s">
        <v>593</v>
      </c>
      <c r="K43" s="12">
        <v>42</v>
      </c>
      <c r="L43" s="12"/>
      <c r="M43" s="14">
        <v>380</v>
      </c>
      <c r="N43" s="15"/>
      <c r="O43" s="15"/>
      <c r="P43" s="12" t="s">
        <v>365</v>
      </c>
    </row>
    <row r="44" spans="1:16" x14ac:dyDescent="0.35">
      <c r="A44" s="10" t="s">
        <v>594</v>
      </c>
      <c r="B44" s="11" t="s">
        <v>17</v>
      </c>
      <c r="C44" s="11" t="s">
        <v>242</v>
      </c>
      <c r="D44" s="22" t="s">
        <v>595</v>
      </c>
      <c r="E44" s="10" t="s">
        <v>596</v>
      </c>
      <c r="F44" s="10"/>
      <c r="G44" s="12"/>
      <c r="H44" s="13" t="s">
        <v>597</v>
      </c>
      <c r="I44" s="12"/>
      <c r="J44" s="10" t="s">
        <v>443</v>
      </c>
      <c r="K44" s="12">
        <v>43</v>
      </c>
      <c r="L44" s="12"/>
      <c r="M44" s="14">
        <v>400</v>
      </c>
      <c r="N44" s="15"/>
      <c r="O44" s="15"/>
      <c r="P44" s="12" t="s">
        <v>365</v>
      </c>
    </row>
    <row r="45" spans="1:16" x14ac:dyDescent="0.35">
      <c r="A45" s="10" t="s">
        <v>598</v>
      </c>
      <c r="B45" s="11" t="s">
        <v>18</v>
      </c>
      <c r="C45" s="11" t="s">
        <v>371</v>
      </c>
      <c r="D45" s="22" t="s">
        <v>599</v>
      </c>
      <c r="E45" s="10" t="s">
        <v>600</v>
      </c>
      <c r="F45" s="10"/>
      <c r="G45" s="12"/>
      <c r="H45" s="13" t="s">
        <v>601</v>
      </c>
      <c r="I45" s="12"/>
      <c r="J45" s="10" t="s">
        <v>602</v>
      </c>
      <c r="K45" s="12">
        <v>44</v>
      </c>
      <c r="L45" s="12"/>
      <c r="M45" s="14">
        <v>545</v>
      </c>
      <c r="N45" s="15"/>
      <c r="O45" s="15"/>
      <c r="P45" s="12" t="s">
        <v>365</v>
      </c>
    </row>
    <row r="46" spans="1:16" x14ac:dyDescent="0.35">
      <c r="A46" s="10" t="s">
        <v>603</v>
      </c>
      <c r="B46" s="11" t="s">
        <v>36</v>
      </c>
      <c r="C46" s="11" t="s">
        <v>275</v>
      </c>
      <c r="D46" s="22" t="s">
        <v>604</v>
      </c>
      <c r="E46" s="10" t="s">
        <v>605</v>
      </c>
      <c r="F46" s="10"/>
      <c r="G46" s="12"/>
      <c r="H46" s="13" t="s">
        <v>606</v>
      </c>
      <c r="I46" s="12"/>
      <c r="J46" s="10" t="s">
        <v>607</v>
      </c>
      <c r="K46" s="12">
        <v>45</v>
      </c>
      <c r="L46" s="12"/>
      <c r="M46" s="14">
        <f>410+30+65+10+650-400</f>
        <v>765</v>
      </c>
      <c r="N46" s="15"/>
      <c r="O46" s="15"/>
      <c r="P46" s="12" t="s">
        <v>365</v>
      </c>
    </row>
    <row r="47" spans="1:16" x14ac:dyDescent="0.35">
      <c r="A47" s="10" t="s">
        <v>608</v>
      </c>
      <c r="B47" s="11" t="s">
        <v>18</v>
      </c>
      <c r="C47" s="11" t="s">
        <v>215</v>
      </c>
      <c r="D47" s="22" t="s">
        <v>609</v>
      </c>
      <c r="E47" s="10" t="s">
        <v>610</v>
      </c>
      <c r="F47" s="10" t="s">
        <v>611</v>
      </c>
      <c r="G47" s="12"/>
      <c r="H47" s="13" t="s">
        <v>612</v>
      </c>
      <c r="I47" s="12"/>
      <c r="J47" s="10" t="s">
        <v>613</v>
      </c>
      <c r="K47" s="12">
        <v>46</v>
      </c>
      <c r="L47" s="12"/>
      <c r="M47" s="14">
        <v>250</v>
      </c>
      <c r="N47" s="15"/>
      <c r="O47" s="15"/>
      <c r="P47" s="12" t="s">
        <v>365</v>
      </c>
    </row>
    <row r="48" spans="1:16" x14ac:dyDescent="0.35">
      <c r="A48" s="10" t="s">
        <v>614</v>
      </c>
      <c r="B48" s="11" t="s">
        <v>196</v>
      </c>
      <c r="C48" s="11" t="s">
        <v>315</v>
      </c>
      <c r="D48" s="22" t="s">
        <v>615</v>
      </c>
      <c r="E48" s="10" t="s">
        <v>616</v>
      </c>
      <c r="F48" s="10" t="s">
        <v>617</v>
      </c>
      <c r="G48" s="12"/>
      <c r="H48" s="13" t="s">
        <v>618</v>
      </c>
      <c r="I48" s="12"/>
      <c r="J48" s="10" t="s">
        <v>619</v>
      </c>
      <c r="K48" s="12">
        <v>47</v>
      </c>
      <c r="L48" s="12"/>
      <c r="M48" s="14">
        <v>570</v>
      </c>
      <c r="N48" s="15"/>
      <c r="O48" s="15"/>
      <c r="P48" s="12" t="s">
        <v>365</v>
      </c>
    </row>
    <row r="49" spans="1:16" x14ac:dyDescent="0.35">
      <c r="A49" s="10" t="s">
        <v>620</v>
      </c>
      <c r="B49" s="11" t="s">
        <v>21</v>
      </c>
      <c r="C49" s="3" t="s">
        <v>74</v>
      </c>
      <c r="D49" s="22" t="s">
        <v>621</v>
      </c>
      <c r="E49" s="10" t="s">
        <v>622</v>
      </c>
      <c r="F49" s="10"/>
      <c r="G49" s="12"/>
      <c r="H49" s="13" t="s">
        <v>623</v>
      </c>
      <c r="I49" s="12"/>
      <c r="J49" s="10" t="s">
        <v>624</v>
      </c>
      <c r="K49" s="12">
        <v>49</v>
      </c>
      <c r="L49" s="12"/>
      <c r="M49" s="14">
        <v>315</v>
      </c>
      <c r="N49" s="15"/>
      <c r="O49" s="15"/>
      <c r="P49" s="12" t="s">
        <v>365</v>
      </c>
    </row>
    <row r="50" spans="1:16" x14ac:dyDescent="0.35">
      <c r="A50" s="10" t="s">
        <v>625</v>
      </c>
      <c r="B50" s="11" t="s">
        <v>25</v>
      </c>
      <c r="C50" s="11" t="s">
        <v>25</v>
      </c>
      <c r="D50" s="22" t="s">
        <v>626</v>
      </c>
      <c r="E50" s="10" t="s">
        <v>627</v>
      </c>
      <c r="F50" s="10" t="s">
        <v>628</v>
      </c>
      <c r="G50" s="12"/>
      <c r="H50" s="13" t="s">
        <v>629</v>
      </c>
      <c r="I50" s="12"/>
      <c r="J50" s="10" t="s">
        <v>630</v>
      </c>
      <c r="K50" s="12">
        <v>50</v>
      </c>
      <c r="L50" s="12"/>
      <c r="M50" s="14">
        <v>400</v>
      </c>
      <c r="N50" s="15"/>
      <c r="O50" s="15"/>
      <c r="P50" s="12" t="s">
        <v>365</v>
      </c>
    </row>
    <row r="51" spans="1:16" x14ac:dyDescent="0.35">
      <c r="A51" s="10" t="s">
        <v>631</v>
      </c>
      <c r="B51" s="11" t="s">
        <v>20</v>
      </c>
      <c r="C51" s="11" t="s">
        <v>153</v>
      </c>
      <c r="D51" s="22" t="s">
        <v>632</v>
      </c>
      <c r="E51" s="10" t="s">
        <v>633</v>
      </c>
      <c r="F51" s="10"/>
      <c r="G51" s="12"/>
      <c r="H51" s="13" t="s">
        <v>634</v>
      </c>
      <c r="I51" s="12"/>
      <c r="J51" s="10" t="s">
        <v>635</v>
      </c>
      <c r="K51" s="12">
        <v>51</v>
      </c>
      <c r="L51" s="12"/>
      <c r="M51" s="14">
        <f>365+450+60+20-300</f>
        <v>595</v>
      </c>
      <c r="N51" s="15"/>
      <c r="O51" s="15"/>
      <c r="P51" s="12" t="s">
        <v>365</v>
      </c>
    </row>
    <row r="52" spans="1:16" x14ac:dyDescent="0.35">
      <c r="A52" s="10" t="s">
        <v>636</v>
      </c>
      <c r="B52" s="11" t="s">
        <v>31</v>
      </c>
      <c r="C52" s="11" t="s">
        <v>31</v>
      </c>
      <c r="D52" s="22" t="s">
        <v>637</v>
      </c>
      <c r="E52" s="10" t="s">
        <v>638</v>
      </c>
      <c r="F52" s="10" t="s">
        <v>639</v>
      </c>
      <c r="G52" s="12"/>
      <c r="H52" s="13" t="s">
        <v>640</v>
      </c>
      <c r="I52" s="12"/>
      <c r="J52" s="10" t="s">
        <v>641</v>
      </c>
      <c r="K52" s="12">
        <v>2</v>
      </c>
      <c r="L52" s="12"/>
      <c r="M52" s="14">
        <v>375</v>
      </c>
      <c r="N52" s="15"/>
      <c r="O52" s="15"/>
      <c r="P52" s="12" t="s">
        <v>365</v>
      </c>
    </row>
    <row r="53" spans="1:16" x14ac:dyDescent="0.35">
      <c r="A53" s="10" t="s">
        <v>642</v>
      </c>
      <c r="B53" s="11" t="s">
        <v>18</v>
      </c>
      <c r="C53" s="11" t="s">
        <v>351</v>
      </c>
      <c r="D53" s="22" t="s">
        <v>643</v>
      </c>
      <c r="E53" s="10" t="s">
        <v>644</v>
      </c>
      <c r="F53" s="10" t="s">
        <v>645</v>
      </c>
      <c r="G53" s="12"/>
      <c r="H53" s="13" t="s">
        <v>646</v>
      </c>
      <c r="I53" s="12"/>
      <c r="J53" s="10" t="s">
        <v>647</v>
      </c>
      <c r="K53" s="12">
        <v>3</v>
      </c>
      <c r="L53" s="12"/>
      <c r="M53" s="14">
        <v>360</v>
      </c>
      <c r="N53" s="15"/>
      <c r="O53" s="15"/>
      <c r="P53" s="12" t="s">
        <v>365</v>
      </c>
    </row>
    <row r="54" spans="1:16" x14ac:dyDescent="0.35">
      <c r="A54" s="10" t="s">
        <v>648</v>
      </c>
      <c r="B54" s="11" t="s">
        <v>17</v>
      </c>
      <c r="C54" s="11" t="s">
        <v>249</v>
      </c>
      <c r="D54" s="22" t="s">
        <v>649</v>
      </c>
      <c r="E54" s="10" t="s">
        <v>650</v>
      </c>
      <c r="F54" s="10"/>
      <c r="G54" s="12"/>
      <c r="H54" s="13" t="s">
        <v>651</v>
      </c>
      <c r="I54" s="12"/>
      <c r="J54" s="10" t="s">
        <v>652</v>
      </c>
      <c r="K54" s="12">
        <v>4</v>
      </c>
      <c r="L54" s="12"/>
      <c r="M54" s="14">
        <v>690</v>
      </c>
      <c r="N54" s="15"/>
      <c r="O54" s="15"/>
      <c r="P54" s="12" t="s">
        <v>365</v>
      </c>
    </row>
    <row r="55" spans="1:16" x14ac:dyDescent="0.35">
      <c r="A55" s="10" t="s">
        <v>653</v>
      </c>
      <c r="B55" s="11" t="s">
        <v>20</v>
      </c>
      <c r="C55" s="11" t="s">
        <v>291</v>
      </c>
      <c r="D55" s="22" t="s">
        <v>654</v>
      </c>
      <c r="E55" s="10" t="s">
        <v>655</v>
      </c>
      <c r="F55" s="10"/>
      <c r="G55" s="12"/>
      <c r="H55" s="13" t="s">
        <v>656</v>
      </c>
      <c r="I55" s="12"/>
      <c r="J55" s="10" t="s">
        <v>657</v>
      </c>
      <c r="K55" s="12">
        <v>5</v>
      </c>
      <c r="L55" s="12"/>
      <c r="M55" s="14">
        <v>375</v>
      </c>
      <c r="N55" s="15"/>
      <c r="O55" s="15"/>
      <c r="P55" s="12" t="s">
        <v>365</v>
      </c>
    </row>
    <row r="56" spans="1:16" x14ac:dyDescent="0.35">
      <c r="A56" s="10" t="s">
        <v>658</v>
      </c>
      <c r="B56" s="11" t="s">
        <v>22</v>
      </c>
      <c r="C56" s="11" t="s">
        <v>106</v>
      </c>
      <c r="D56" s="22" t="s">
        <v>659</v>
      </c>
      <c r="E56" s="10" t="s">
        <v>660</v>
      </c>
      <c r="F56" s="10"/>
      <c r="G56" s="12"/>
      <c r="H56" s="13" t="s">
        <v>661</v>
      </c>
      <c r="I56" s="12"/>
      <c r="J56" s="10" t="s">
        <v>662</v>
      </c>
      <c r="K56" s="12">
        <v>6</v>
      </c>
      <c r="L56" s="12"/>
      <c r="M56" s="14">
        <v>365</v>
      </c>
      <c r="N56" s="15"/>
      <c r="O56" s="15"/>
      <c r="P56" s="12" t="s">
        <v>365</v>
      </c>
    </row>
    <row r="57" spans="1:16" x14ac:dyDescent="0.35">
      <c r="A57" s="10" t="s">
        <v>663</v>
      </c>
      <c r="B57" s="11" t="s">
        <v>17</v>
      </c>
      <c r="C57" s="11" t="s">
        <v>226</v>
      </c>
      <c r="D57" s="22" t="s">
        <v>664</v>
      </c>
      <c r="E57" s="10" t="s">
        <v>665</v>
      </c>
      <c r="F57" s="10"/>
      <c r="G57" s="12"/>
      <c r="H57" s="13" t="s">
        <v>666</v>
      </c>
      <c r="I57" s="12"/>
      <c r="J57" s="10" t="s">
        <v>667</v>
      </c>
      <c r="K57" s="12">
        <v>7</v>
      </c>
      <c r="L57" s="12"/>
      <c r="M57" s="14">
        <v>340</v>
      </c>
      <c r="N57" s="15"/>
      <c r="O57" s="15"/>
      <c r="P57" s="12" t="s">
        <v>365</v>
      </c>
    </row>
    <row r="58" spans="1:16" x14ac:dyDescent="0.35">
      <c r="A58" s="10" t="s">
        <v>668</v>
      </c>
      <c r="B58" s="11" t="s">
        <v>31</v>
      </c>
      <c r="C58" s="11" t="s">
        <v>31</v>
      </c>
      <c r="D58" s="22" t="s">
        <v>669</v>
      </c>
      <c r="E58" s="10" t="s">
        <v>670</v>
      </c>
      <c r="F58" s="10"/>
      <c r="G58" s="12"/>
      <c r="H58" s="13" t="s">
        <v>671</v>
      </c>
      <c r="I58" s="12"/>
      <c r="J58" s="10" t="s">
        <v>672</v>
      </c>
      <c r="K58" s="12">
        <v>8</v>
      </c>
      <c r="L58" s="12"/>
      <c r="M58" s="14">
        <v>385</v>
      </c>
      <c r="N58" s="15"/>
      <c r="O58" s="15"/>
      <c r="P58" s="12" t="s">
        <v>365</v>
      </c>
    </row>
    <row r="59" spans="1:16" x14ac:dyDescent="0.35">
      <c r="A59" s="10" t="s">
        <v>673</v>
      </c>
      <c r="B59" s="11" t="s">
        <v>17</v>
      </c>
      <c r="C59" s="11" t="s">
        <v>228</v>
      </c>
      <c r="D59" s="22" t="s">
        <v>674</v>
      </c>
      <c r="E59" s="10" t="s">
        <v>675</v>
      </c>
      <c r="F59" s="10"/>
      <c r="G59" s="12"/>
      <c r="H59" s="13" t="s">
        <v>676</v>
      </c>
      <c r="I59" s="12"/>
      <c r="J59" s="10" t="s">
        <v>677</v>
      </c>
      <c r="K59" s="12">
        <v>9</v>
      </c>
      <c r="L59" s="12"/>
      <c r="M59" s="14">
        <v>710</v>
      </c>
      <c r="N59" s="15"/>
      <c r="O59" s="15"/>
      <c r="P59" s="12" t="s">
        <v>365</v>
      </c>
    </row>
    <row r="60" spans="1:16" x14ac:dyDescent="0.35">
      <c r="A60" s="10" t="s">
        <v>678</v>
      </c>
      <c r="B60" s="11" t="s">
        <v>19</v>
      </c>
      <c r="C60" s="11" t="s">
        <v>165</v>
      </c>
      <c r="D60" s="22" t="s">
        <v>679</v>
      </c>
      <c r="E60" s="10" t="s">
        <v>680</v>
      </c>
      <c r="F60" s="10" t="s">
        <v>681</v>
      </c>
      <c r="G60" s="12"/>
      <c r="H60" s="13" t="s">
        <v>682</v>
      </c>
      <c r="I60" s="12"/>
      <c r="J60" s="10" t="s">
        <v>683</v>
      </c>
      <c r="K60" s="12">
        <v>10</v>
      </c>
      <c r="L60" s="12"/>
      <c r="M60" s="14">
        <v>360</v>
      </c>
      <c r="N60" s="15"/>
      <c r="O60" s="15"/>
      <c r="P60" s="12" t="s">
        <v>365</v>
      </c>
    </row>
  </sheetData>
  <sheetProtection insertRows="0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60" xr:uid="{1CA41E61-8062-428E-9481-3D1C23ABE1FA}">
      <formula1>INDIRECT(B2)</formula1>
    </dataValidation>
  </dataValidations>
  <pageMargins left="0.7" right="0.7" top="0.75" bottom="0.75" header="0.3" footer="0.3"/>
  <pageSetup orientation="portrait" r:id="rId1"/>
  <ignoredErrors>
    <ignoredError sqref="E2:F60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T3" sqref="T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4" width="12.42578125" style="1"/>
    <col min="25" max="25" width="26.28515625" style="1" customWidth="1"/>
    <col min="26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343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32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365</v>
      </c>
    </row>
    <row r="4" spans="2:28" ht="19.5" customHeight="1" x14ac:dyDescent="0.25">
      <c r="B4" s="3" t="s">
        <v>344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364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366</v>
      </c>
    </row>
    <row r="5" spans="2:28" ht="19.5" customHeight="1" x14ac:dyDescent="0.25">
      <c r="B5" s="3" t="s">
        <v>345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367</v>
      </c>
    </row>
    <row r="6" spans="2:28" ht="19.5" customHeight="1" x14ac:dyDescent="0.25">
      <c r="B6" s="3" t="s">
        <v>71</v>
      </c>
      <c r="C6" s="3" t="s">
        <v>350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368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369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370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346</v>
      </c>
      <c r="C10" s="3" t="s">
        <v>351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352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353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363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347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371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348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349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354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355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356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357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358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359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360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361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362</v>
      </c>
      <c r="C66" s="5" t="s">
        <v>362</v>
      </c>
      <c r="D66" s="5" t="s">
        <v>362</v>
      </c>
      <c r="E66" s="5" t="s">
        <v>362</v>
      </c>
      <c r="F66" s="5" t="s">
        <v>362</v>
      </c>
      <c r="G66" s="5" t="s">
        <v>362</v>
      </c>
      <c r="H66" s="5" t="s">
        <v>362</v>
      </c>
      <c r="I66" s="5" t="s">
        <v>362</v>
      </c>
      <c r="J66" s="5" t="s">
        <v>362</v>
      </c>
      <c r="K66" s="5" t="s">
        <v>362</v>
      </c>
      <c r="L66" s="5" t="s">
        <v>362</v>
      </c>
      <c r="M66" s="5" t="s">
        <v>362</v>
      </c>
      <c r="N66" s="5" t="s">
        <v>362</v>
      </c>
      <c r="O66" s="5" t="s">
        <v>362</v>
      </c>
      <c r="P66" s="5" t="s">
        <v>362</v>
      </c>
      <c r="Q66" s="5" t="s">
        <v>362</v>
      </c>
      <c r="R66" s="5" t="s">
        <v>362</v>
      </c>
      <c r="S66" s="5" t="s">
        <v>362</v>
      </c>
      <c r="T66" s="5" t="s">
        <v>362</v>
      </c>
      <c r="U66" s="5" t="s">
        <v>362</v>
      </c>
      <c r="V66" s="5" t="s">
        <v>362</v>
      </c>
      <c r="W66" s="5" t="s">
        <v>362</v>
      </c>
      <c r="X66" s="5" t="s">
        <v>362</v>
      </c>
      <c r="Y66" s="5" t="s">
        <v>362</v>
      </c>
      <c r="Z66" s="5" t="s">
        <v>362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2024-12-28T19:54:07Z</dcterms:modified>
</cp:coreProperties>
</file>