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0E9BAD4-DBFC-46CA-842F-E72A21FE653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M64" i="1"/>
  <c r="M60" i="1"/>
  <c r="M59" i="1"/>
  <c r="M58" i="1"/>
  <c r="M57" i="1"/>
  <c r="M55" i="1"/>
  <c r="M52" i="1"/>
  <c r="M51" i="1"/>
  <c r="M49" i="1"/>
  <c r="M47" i="1"/>
  <c r="M41" i="1"/>
  <c r="M39" i="1"/>
  <c r="M31" i="1"/>
  <c r="M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<sst xmlns="http://schemas.openxmlformats.org/spreadsheetml/2006/main" count="1008" uniqueCount="746">
  <si>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</si>
  <si>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</si>
  <si>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</si>
  <si>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</si>
  <si>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</si>
  <si>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</si>
  <si>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</si>
  <si>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</si>
  <si>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</si>
  <si>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</si>
  <si>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</si>
  <si>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</si>
  <si>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</si>
  <si>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</si>
  <si>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</si>
  <si>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</si>
  <si>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</si>
  <si>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</si>
  <si>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</si>
  <si>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</si>
  <si>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</si>
  <si>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</si>
  <si>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</si>
  <si>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</si>
  <si>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</si>
  <si>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</si>
  <si>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</si>
  <si>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</si>
  <si>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</si>
  <si>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</si>
  <si>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</si>
  <si>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</si>
  <si>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</si>
  <si>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</si>
  <si>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</si>
  <si>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</si>
  <si>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</si>
  <si>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</si>
  <si>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</si>
  <si>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</si>
  <si>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</si>
  <si>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</si>
  <si>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</si>
  <si>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</si>
  <si>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</si>
  <si>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</si>
  <si>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</si>
  <si>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</si>
  <si>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</si>
  <si>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</si>
  <si>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</si>
  <si>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</si>
  <si>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</si>
  <si>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</si>
  <si>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</si>
  <si>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</si>
  <si>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</si>
  <si>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</si>
  <si>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</si>
  <si>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</si>
  <si>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</si>
  <si>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</si>
  <si>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</si>
  <si>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</si>
  <si>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</si>
  <si>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</si>
  <si>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</si>
  <si>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</si>
  <si>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</si>
  <si>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</si>
  <si>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</si>
  <si>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</si>
  <si>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</si>
  <si>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</si>
  <si>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</si>
  <si>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</si>
  <si>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</si>
  <si>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</si>
  <si>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</si>
  <si>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</si>
  <si>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</si>
  <si>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</si>
  <si>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</si>
  <si>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</si>
  <si>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</si>
  <si>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</si>
  <si>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</si>
  <si>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</si>
  <si>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</si>
  <si>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</si>
  <si>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</si>
  <si>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</si>
  <si>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</si>
  <si>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</si>
  <si>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</si>
  <si>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</si>
  <si>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</si>
  <si>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</si>
  <si>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</si>
  <si>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</si>
  <si>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</si>
  <si>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</si>
  <si>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</si>
  <si>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</si>
  <si>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</si>
  <si>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</si>
  <si>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</si>
  <si>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</si>
  <si>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</si>
  <si>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</si>
  <si>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</si>
  <si>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</si>
  <si>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</si>
  <si>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</si>
  <si>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</si>
  <si>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</si>
  <si>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</si>
  <si>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</si>
  <si>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</si>
  <si>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</si>
  <si>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</si>
  <si>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</si>
  <si>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</si>
  <si>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</si>
  <si>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</si>
  <si>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</si>
  <si>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</si>
  <si>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</si>
  <si>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</si>
  <si>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</si>
  <si>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</si>
  <si>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</si>
  <si>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</si>
  <si>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</si>
  <si>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</si>
  <si>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</si>
  <si>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</si>
  <si>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</si>
  <si>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</si>
  <si>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</si>
  <si>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</si>
  <si>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</si>
  <si>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</si>
  <si>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</si>
  <si>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</si>
  <si>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</si>
  <si>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</si>
  <si>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</si>
  <si>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</si>
  <si>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</si>
  <si>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</si>
  <si>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</si>
  <si>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</si>
  <si>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</si>
  <si>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</si>
  <si>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</si>
  <si>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</si>
  <si>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</si>
  <si>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</si>
  <si>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</si>
  <si>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</si>
  <si>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</si>
  <si>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</si>
  <si>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</si>
  <si>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</si>
  <si>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</si>
  <si>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</si>
  <si>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</si>
  <si>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</si>
  <si>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</si>
  <si>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</si>
  <si>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</si>
  <si>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</si>
  <si>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</si>
  <si>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</si>
  <si>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</si>
  <si>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</si>
  <si>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</si>
  <si>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</si>
  <si>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</si>
  <si>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</si>
  <si>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</si>
  <si>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</si>
  <si>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</si>
  <si>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</si>
  <si>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</si>
  <si>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</si>
  <si>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</si>
  <si>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</si>
  <si>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</si>
  <si>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</si>
  <si>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</si>
  <si>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</si>
  <si>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</si>
  <si>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</si>
  <si>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</si>
  <si>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</si>
  <si>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</si>
  <si>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</si>
  <si>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</si>
  <si>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</si>
  <si>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</si>
  <si>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</si>
  <si>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</si>
  <si>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</si>
  <si>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</si>
  <si>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</si>
  <si>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</si>
  <si>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</si>
  <si>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</si>
  <si>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</si>
  <si>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</si>
  <si>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</si>
  <si>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</si>
  <si>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</si>
  <si>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</si>
  <si>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</si>
  <si>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</si>
  <si>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</si>
  <si>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</si>
  <si>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</si>
  <si>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</si>
  <si>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</si>
  <si>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</si>
  <si>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</si>
  <si>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</si>
  <si>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</si>
  <si>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</si>
  <si>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</si>
  <si>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</si>
  <si>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</si>
  <si>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</si>
  <si>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</si>
  <si>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</si>
  <si>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</si>
  <si>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</si>
  <si>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</si>
  <si>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</si>
  <si>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</si>
  <si>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</si>
  <si>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</si>
  <si>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</si>
  <si>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</si>
  <si>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</si>
  <si>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</si>
  <si>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</si>
  <si>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</si>
  <si>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</si>
  <si>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</si>
  <si>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</si>
  <si>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</si>
  <si>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</si>
  <si>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</si>
  <si>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</si>
  <si>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</si>
  <si>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</si>
  <si>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</si>
  <si>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</si>
  <si>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</si>
  <si>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</si>
  <si>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</si>
  <si>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</si>
  <si>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</si>
  <si>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</si>
  <si>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</si>
  <si>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</si>
  <si>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</si>
  <si>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</si>
  <si>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</si>
  <si>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</si>
  <si>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</si>
  <si>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</si>
  <si>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</si>
  <si>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</si>
  <si>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</si>
  <si>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</si>
  <si>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</si>
  <si>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</si>
  <si>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</si>
  <si>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</si>
  <si>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</si>
  <si>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</si>
  <si>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</si>
  <si>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</si>
  <si>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</si>
  <si>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</si>
  <si>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</si>
  <si>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</si>
  <si>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</si>
  <si>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</si>
  <si>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</si>
  <si>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</si>
  <si>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</si>
  <si>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</si>
  <si>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</si>
  <si>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</si>
  <si>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</si>
  <si>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</si>
  <si>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</si>
  <si>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</si>
  <si>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</si>
  <si>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</si>
  <si>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</si>
  <si>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</si>
  <si>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</si>
  <si>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</si>
  <si>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</si>
  <si>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</si>
  <si>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</si>
  <si>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</si>
  <si>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</si>
  <si>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</si>
  <si>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</si>
  <si>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</si>
  <si>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</si>
  <si>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</si>
  <si>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</si>
  <si>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</si>
  <si>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</si>
  <si>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</si>
  <si>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</si>
  <si>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</si>
  <si>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</si>
  <si>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</si>
  <si>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</si>
  <si>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</si>
  <si>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</si>
  <si>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</si>
  <si>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</si>
  <si>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</si>
  <si>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</si>
  <si>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</si>
  <si>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</si>
  <si>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</si>
  <si>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</si>
  <si>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</si>
  <si>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</si>
  <si>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</si>
  <si>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</si>
  <si>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</si>
  <si>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</si>
  <si>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</si>
  <si>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</si>
  <si>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</si>
  <si>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</si>
  <si>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</si>
  <si>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</si>
  <si>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</si>
  <si>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</si>
  <si>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</si>
  <si>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</si>
  <si>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</si>
  <si>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</si>
  <si>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</si>
  <si>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</si>
  <si>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</si>
  <si>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</si>
  <si>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</si>
  <si>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</si>
  <si>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</si>
  <si>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</si>
  <si>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</si>
  <si>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</si>
  <si>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</si>
  <si>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</si>
  <si>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</si>
  <si>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</si>
  <si>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</si>
  <si>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</si>
  <si>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</si>
  <si>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</si>
  <si>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</si>
  <si>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</si>
  <si>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ولاعه </t>
  </si>
  <si>
    <t>ولاعه</t>
  </si>
  <si>
    <t>بريسلت جلد اسود</t>
  </si>
  <si>
    <t>بريسلت جلد فضى</t>
  </si>
  <si>
    <t>ميداليه رتبه و كوين</t>
  </si>
  <si>
    <t>ميداليه</t>
  </si>
  <si>
    <t xml:space="preserve"> هادي سمير</t>
  </si>
  <si>
    <t xml:space="preserve">لقاء سعيد عبد الغفار شلبى </t>
  </si>
  <si>
    <t xml:space="preserve">دانه </t>
  </si>
  <si>
    <t>هاجر محمد</t>
  </si>
  <si>
    <t xml:space="preserve">اسماء عوني </t>
  </si>
  <si>
    <t>روان ايمن</t>
  </si>
  <si>
    <t>مصطفى قابيل</t>
  </si>
  <si>
    <t xml:space="preserve">اشرف محمد </t>
  </si>
  <si>
    <t>فاطمة اشرف</t>
  </si>
  <si>
    <t>مجدي حسن</t>
  </si>
  <si>
    <t xml:space="preserve">Marwa ahmed </t>
  </si>
  <si>
    <t>مهاب محمد</t>
  </si>
  <si>
    <t xml:space="preserve">مرام سامي </t>
  </si>
  <si>
    <t xml:space="preserve">اروي منصور </t>
  </si>
  <si>
    <t>ميرنا</t>
  </si>
  <si>
    <t xml:space="preserve">رانيا اسماعيل فتحى </t>
  </si>
  <si>
    <t>استاذ احمد</t>
  </si>
  <si>
    <t>علي ممدوح أبوزيد</t>
  </si>
  <si>
    <t>عمرو حسن</t>
  </si>
  <si>
    <t xml:space="preserve"> فريدة احمد</t>
  </si>
  <si>
    <t xml:space="preserve">فاطمه احمد محمد </t>
  </si>
  <si>
    <t xml:space="preserve">عبدالله الصباغ </t>
  </si>
  <si>
    <t>نغم سامح</t>
  </si>
  <si>
    <t xml:space="preserve"> سحر بدوي</t>
  </si>
  <si>
    <t>نيفين عبد اللطيف</t>
  </si>
  <si>
    <t>ايمن يونس</t>
  </si>
  <si>
    <t xml:space="preserve">حسن حامد </t>
  </si>
  <si>
    <t xml:space="preserve">تيتو عثمان </t>
  </si>
  <si>
    <t>فاطمه الزهراء محمد</t>
  </si>
  <si>
    <t>فيروز حلمي شارودة</t>
  </si>
  <si>
    <t>سلمى محمد</t>
  </si>
  <si>
    <t>ديما ابو المجد سلامه</t>
  </si>
  <si>
    <t xml:space="preserve">منه المصري </t>
  </si>
  <si>
    <t>مدام ناديه</t>
  </si>
  <si>
    <t>رفيده ربيع</t>
  </si>
  <si>
    <t xml:space="preserve">وعد </t>
  </si>
  <si>
    <t>يسرا خالد</t>
  </si>
  <si>
    <t>ايمان محمود محمد</t>
  </si>
  <si>
    <t>سليمان جمال سمره</t>
  </si>
  <si>
    <t xml:space="preserve"> احمد حسين </t>
  </si>
  <si>
    <t xml:space="preserve">حنين شوقي </t>
  </si>
  <si>
    <t xml:space="preserve">السيد عبدالله الطيب </t>
  </si>
  <si>
    <t>نادين نشأت الجمسي</t>
  </si>
  <si>
    <t>محمد فوزي</t>
  </si>
  <si>
    <t>ريهام اسماعيل</t>
  </si>
  <si>
    <t xml:space="preserve">مريم </t>
  </si>
  <si>
    <t xml:space="preserve">رضوي احمد </t>
  </si>
  <si>
    <t>مصطفي الشويخ</t>
  </si>
  <si>
    <t xml:space="preserve">شهد </t>
  </si>
  <si>
    <t xml:space="preserve">نورهان فايق طلعت </t>
  </si>
  <si>
    <t>مها شعبان</t>
  </si>
  <si>
    <t xml:space="preserve">بسنت رسلان </t>
  </si>
  <si>
    <t xml:space="preserve">ايات وجيه عبده </t>
  </si>
  <si>
    <t>ميرنا عبد القادر</t>
  </si>
  <si>
    <t xml:space="preserve">لقاء مسعد </t>
  </si>
  <si>
    <t>آيه احمد عطيه</t>
  </si>
  <si>
    <t xml:space="preserve">ندى عماد احمد </t>
  </si>
  <si>
    <t>وعد محمد</t>
  </si>
  <si>
    <t xml:space="preserve"> الاء محمود</t>
  </si>
  <si>
    <t>وفاء الفريح</t>
  </si>
  <si>
    <t>نور الهدى محمد</t>
  </si>
  <si>
    <t xml:space="preserve">ميادة الصوفي </t>
  </si>
  <si>
    <t>روان حسن فتحي</t>
  </si>
  <si>
    <t xml:space="preserve">محمود وائل </t>
  </si>
  <si>
    <t>وفاء ابو زيد</t>
  </si>
  <si>
    <t>احمد عمرو جابر</t>
  </si>
  <si>
    <t>دارين إيهاب</t>
  </si>
  <si>
    <t>نور محمد</t>
  </si>
  <si>
    <t xml:space="preserve">جني عناني </t>
  </si>
  <si>
    <t xml:space="preserve">أمنية أشرف سليم </t>
  </si>
  <si>
    <t xml:space="preserve">دينا خليل طه </t>
  </si>
  <si>
    <t>مدينه نصر الحي السابع شارع حافظ بدوي عمارة ٦٤ الدور ٨ شقة ١٨</t>
  </si>
  <si>
    <t xml:space="preserve">٣ شارع عمرو بن العاص قويسنا المنوفية </t>
  </si>
  <si>
    <t xml:space="preserve"> التجمع  التسعين الشمالي  خلف مول mar.v  كمبوند ليله  عماره A15  الدور الارضي شقه 3</t>
  </si>
  <si>
    <t>الاسكندريه - أول الرمل - جناكليس - ١٦ وجيه باشا - برج زيزينيا بالاس - الدور ١٤ - شقة ١٤٠١</t>
  </si>
  <si>
    <t>التجمع الخامس الحي الرابع شارع ٤ منطقه ١ فيلا ٨٤ دول اول شقه ٥</t>
  </si>
  <si>
    <t>المنصورة شارع عبد السلام عارف بجوار كوبري المرور من ناحية العيسوي برج المصطفي</t>
  </si>
  <si>
    <t xml:space="preserve"> عمارة ٨٩٤ الهايكستب - مدينة المستقبل - طريق القاهرة الأسماعيلية قبل الشروق ١ و بعد مدينة العبور  - القاهرة </t>
  </si>
  <si>
    <t xml:space="preserve"> ١شارع مصنع الزجاج ميدان ابن الحكم حلمية الزيتون  محافظه القاهره</t>
  </si>
  <si>
    <t xml:space="preserve">الدقهيلة .المنصورة. مركز بلقاس .العزبة الحمرا .شارع العتبة الخضرا . بعد سوبر ماركت البسمة </t>
  </si>
  <si>
    <t xml:space="preserve"> ٢٠٩٨ شارع الارقم بن ابي الارقم - المعراج العلوي - خلف كارفور المعادي  القاهرة - المعادي</t>
  </si>
  <si>
    <t xml:space="preserve">137 masr wel sudan hadayek al kobba cairo </t>
  </si>
  <si>
    <t xml:space="preserve"> بنك اتش اس بي سي ١ ب شارع ٢٥٦ المعادي الجديدة القاهرة خلف جراند مول المعادي</t>
  </si>
  <si>
    <t xml:space="preserve"> الاسكندريه كليوباترا١٨٨ برج باسم كليوباترا الصغري شارع طيبه الدور ١٣ شقه ٣٩ </t>
  </si>
  <si>
    <t xml:space="preserve">الشرقيه مركز الحسينيه قريه الاخيوه العزايزه عند صيدليه دكتور احمد سعفان </t>
  </si>
  <si>
    <t>اسكندريه جمال عبد الناصر شارع اسواق الشريف</t>
  </si>
  <si>
    <t>محافظه القاهره ابراج سما دائرى المعادى مبنى 30D شركه ICPM group  الدور العاشر اسانسير يمين الشقه مدخل شمال جانب الاسانسير</t>
  </si>
  <si>
    <t xml:space="preserve">التجمع الخامس المنطقه التالته شارع 21 عماره 62 دور رابع </t>
  </si>
  <si>
    <t>سوهاج مركز ساقلته قريه العواميه   شارع وحده صحيه</t>
  </si>
  <si>
    <t xml:space="preserve"> شارع التخطيط من شارع عزيز صدقي شبرا الخيمه ثان القليوبيه  عماره 22 شقه 2</t>
  </si>
  <si>
    <t xml:space="preserve"> عمارة ٨١١٩ عمارات النصر متفرع من شارع ٩ امام مسجد مستورة الهضبة العليا المقطم</t>
  </si>
  <si>
    <t>٦ ش محمد السراج متفرع من ش الفيوم دارالسلام الدور الثالث شقه رقم ٦</t>
  </si>
  <si>
    <t xml:space="preserve"> الاسكندرية الإبراهيمية بحري شارع بور سعيد  العمارة ٦٧ شارع بور سعيد الدور الثالث شقة ١٩ </t>
  </si>
  <si>
    <t>الغربيه السنطه شارع مدرسه الفتوح جنب مستر كريباوي</t>
  </si>
  <si>
    <t>المحافظة. القاهرة العنوان  مدينة بدر  الحي المتميز فيلات  فيلا 262k</t>
  </si>
  <si>
    <t xml:space="preserve"> ٢٠ش عيد مصطفى المتفرع من ش احمد كامل خلف محافظة الجيزة بجوار اولاد رجب 
الدور الرابع</t>
  </si>
  <si>
    <t>القاهرة-مصر الجديدة- ميدان الاسماعيلية - ٨٥ ش الامام علي الدور الثاني شقة ٤</t>
  </si>
  <si>
    <t xml:space="preserve">المرج نادي المرج القاهره </t>
  </si>
  <si>
    <t xml:space="preserve">منشيه الجبل الاصفر محافظه القاهره </t>
  </si>
  <si>
    <t>محافظة المنوفيه شبين الكوم مزلقان المرور كشك الدولسي عند مصنع المكرونه</t>
  </si>
  <si>
    <t>قريه ميت بدر حلاوة  آخر شارع التعاون، مركز سمنود ، محافظه الغربية</t>
  </si>
  <si>
    <t>مدينه المستقبل عمارة ٤٠ قطاع اليو شقه ٤٢</t>
  </si>
  <si>
    <t>قليوبه قرية قلما الشارع امام جامع المعز المندوب يوصل هناك ويرن حضرتك</t>
  </si>
  <si>
    <t>الشرقية/الزقازيق طريق هرية القديم شارع صلاح الميكانيكي بعد مستودع السمري ب شارعين</t>
  </si>
  <si>
    <t>٢٤ اكتوبر برج السلام شقة ٤٠١امام قواة الامن محافضة السويس</t>
  </si>
  <si>
    <t>الرحاب مجموعه ١٤ عماره ٧ شقه ٣٢</t>
  </si>
  <si>
    <t>العنوان  محافظة القاهره مدينه بدر عند جامعة بدر اول  شارع مصر العليا   عماره ٩١</t>
  </si>
  <si>
    <t>١٦ ش الدويدار حدايق القبه - القاهره</t>
  </si>
  <si>
    <t>المنصورة مركز منية النصر قرية ميت طاهر بجوار الجامع الاربعين</t>
  </si>
  <si>
    <t xml:space="preserve"> المنصوره دكرنس شارع الاسعاف</t>
  </si>
  <si>
    <t xml:space="preserve"> ٦اكتوبر الحي السادس مجمع علي الدين محل السفير</t>
  </si>
  <si>
    <t>الشرقيه مركز الحسنيه عند المجلس</t>
  </si>
  <si>
    <t>محافظة الجيزة طريق المريوطية السياحي سقارة بجوار البالم كلوب</t>
  </si>
  <si>
    <t xml:space="preserve"> المنوفيه ، مركز شبين الكوم ، قرية البتانون شارع المساكن أمام صيدلية دكتور علاء الزرقاني</t>
  </si>
  <si>
    <t>محافظه الشرقيه  القرين    01098274490</t>
  </si>
  <si>
    <t>محافظة القاهرة الرحاب ٢ مجموعه ١١٨ عماره ١٠ دور ٣ شقه ٣٣</t>
  </si>
  <si>
    <t xml:space="preserve">فيلا ١٨٥ مج ١ حى النوادي شارع جمال عبد الناصر. مدينه الشروق . محافظه القاهره </t>
  </si>
  <si>
    <t>حلوان/كفر العلو عند مصنع الكارتون عماره 18</t>
  </si>
  <si>
    <t xml:space="preserve"> الجيزه الوراق شارع الغاز 8 شارع وهبه سلامه متفرع من الغاز</t>
  </si>
  <si>
    <t xml:space="preserve">المحافظة المنصوره  شارع الترعه </t>
  </si>
  <si>
    <t>المنصوره قريه سلكا  الدقهليه  شارع البنزينه</t>
  </si>
  <si>
    <t xml:space="preserve"> المريوطيه فيصل شارع الدكتور لاشين شارع ابو السعود برج الحمد</t>
  </si>
  <si>
    <t xml:space="preserve"> ١٤شارع وجيه متفرع من شارع مستشفي معهد ناصر كورنيش النيل شبرا الدور الرابع شقه ١٠</t>
  </si>
  <si>
    <t>سته اكتوبر الحي الأول مجاوره تانيه شارع دريم هوس عماره 340 شقه 3</t>
  </si>
  <si>
    <t>الاسكندرية  ١٦٥ شارع بورسعيد سبورتنج الصغرى امام جملة ماركت دور ارضى شركة اوبرا</t>
  </si>
  <si>
    <t xml:space="preserve">كمبوند جاردينيا سيتي طريق السويس زهراء مدينه نصر عمارة ٢٢٣. شقه ٦٤ الدور ٦ </t>
  </si>
  <si>
    <t>البحيره دمنهور نهايه شارع توكيل رينو</t>
  </si>
  <si>
    <t xml:space="preserve">اكتوبر الحي التاني عماره ٦٦ شقه ٥ </t>
  </si>
  <si>
    <t xml:space="preserve"> 21حاره سليم متفرع من شارع قوله محمد فريد عابدين القاهره</t>
  </si>
  <si>
    <t xml:space="preserve">محافظة البحيرة - حوش عيسي - برج الفاروق </t>
  </si>
  <si>
    <t xml:space="preserve">المنيل شارع متحف المنيل  عمارة ١٠٣  دور ٤ شقه ٣١ </t>
  </si>
  <si>
    <t>طحله بردين بجوار صيدليه احمد ثابت مركز الزقازيق محافظه الشرقيه</t>
  </si>
  <si>
    <t>المعادي  نيركو الشطر التالت  شارع الحضارة  عمارة ٥٣ مدخل أ الدور ٢ شقة ٢١  امام مدرسة الاورمان الثانوية</t>
  </si>
  <si>
    <t>المعادي ميدان الحرية برج الزيني الدور ال ١٦ جمعه وسبت بلاش</t>
  </si>
  <si>
    <t>شارع إسكندراني بجوار مستشفي سهلا الجديده محرم بك</t>
  </si>
  <si>
    <t xml:space="preserve">محافظه بني سويف  مركز الفشن  شارع البحر الاعظم </t>
  </si>
  <si>
    <t>.محافظه القليوبيه منطقه الجبل الاصفر يقف عند شارع مستشفي الحياه</t>
  </si>
  <si>
    <t>محافظه القاهره منطقه مدينه نصر شارع رقم 9 العماره 1 بلوك 10 مدينه نصر حي الواحه شقه 73</t>
  </si>
  <si>
    <t>مصر الجديدة 6 شارع القائم مقام محمد الزمر متفرع من جسر السويس الشارع أمامه جامع عبدالله بن مسعود وعلي اول الشارع فيه فكهاني الدور الأرضي شقة واحد</t>
  </si>
  <si>
    <t>محافظه قاهره  105 عند مدرسه الامل  المعادي</t>
  </si>
  <si>
    <t xml:space="preserve">المنوفيه - قويسنا ٥٠ شارع يونس صالح بجوار بنك مصر العماره قدامها ماركت الشقه الدور التالت </t>
  </si>
  <si>
    <t xml:space="preserve">اسيوط . شارع الهلالى . برج نقابة التطبيقيين . الدور الخامس . شقة ٣ </t>
  </si>
  <si>
    <t>‭01501590993</t>
  </si>
  <si>
    <t>01092520782</t>
  </si>
  <si>
    <t>01021038523</t>
  </si>
  <si>
    <t>01289409704</t>
  </si>
  <si>
    <t>01022177250</t>
  </si>
  <si>
    <t>01112669227</t>
  </si>
  <si>
    <t>01061896117</t>
  </si>
  <si>
    <t>01062639338</t>
  </si>
  <si>
    <t>01069351738</t>
  </si>
  <si>
    <t>01155116699</t>
  </si>
  <si>
    <t>01553089897</t>
  </si>
  <si>
    <t>01004244086</t>
  </si>
  <si>
    <t>01023876331</t>
  </si>
  <si>
    <t>01067481178</t>
  </si>
  <si>
    <t>01095682179</t>
  </si>
  <si>
    <t>01006107511</t>
  </si>
  <si>
    <t>01061056197</t>
  </si>
  <si>
    <t>01091118090</t>
  </si>
  <si>
    <t xml:space="preserve">01202267004 </t>
  </si>
  <si>
    <t>01287832259</t>
  </si>
  <si>
    <t>01032215257</t>
  </si>
  <si>
    <t>01090273728</t>
  </si>
  <si>
    <t>01286829501</t>
  </si>
  <si>
    <t>01554114071</t>
  </si>
  <si>
    <t>01028638177</t>
  </si>
  <si>
    <t>01007819196</t>
  </si>
  <si>
    <t>01113994049</t>
  </si>
  <si>
    <t>01279993399</t>
  </si>
  <si>
    <t xml:space="preserve">01011419460 </t>
  </si>
  <si>
    <t>01123348799</t>
  </si>
  <si>
    <t>01558532216</t>
  </si>
  <si>
    <t>01004346480</t>
  </si>
  <si>
    <t>01001476577</t>
  </si>
  <si>
    <t>01064615553</t>
  </si>
  <si>
    <t>01097676768</t>
  </si>
  <si>
    <t>01020139207</t>
  </si>
  <si>
    <t>01111026833</t>
  </si>
  <si>
    <t>01005812662</t>
  </si>
  <si>
    <t>01005113985</t>
  </si>
  <si>
    <t>01018209609</t>
  </si>
  <si>
    <t>01015823889</t>
  </si>
  <si>
    <t>01156870078</t>
  </si>
  <si>
    <t>01278881587</t>
  </si>
  <si>
    <t>01555250377</t>
  </si>
  <si>
    <t>01013877137</t>
  </si>
  <si>
    <t>01286055290</t>
  </si>
  <si>
    <t>01062411382</t>
  </si>
  <si>
    <t>01102141737</t>
  </si>
  <si>
    <t>01273794242</t>
  </si>
  <si>
    <t>01205620804</t>
  </si>
  <si>
    <t>01282133722</t>
  </si>
  <si>
    <t>01226957494</t>
  </si>
  <si>
    <t>01126129765</t>
  </si>
  <si>
    <t>01152431112</t>
  </si>
  <si>
    <t>01014808483</t>
  </si>
  <si>
    <t>01501038440</t>
  </si>
  <si>
    <t xml:space="preserve">01550999635 </t>
  </si>
  <si>
    <t>01008827770</t>
  </si>
  <si>
    <t>01011645761</t>
  </si>
  <si>
    <t>‪01029167260‬‏</t>
  </si>
  <si>
    <t>‪01140032745‬‏</t>
  </si>
  <si>
    <t>01019101482</t>
  </si>
  <si>
    <t>01027905259</t>
  </si>
  <si>
    <t>01223748224</t>
  </si>
  <si>
    <t>01104912198</t>
  </si>
  <si>
    <t>01141434734</t>
  </si>
  <si>
    <t>01066332404</t>
  </si>
  <si>
    <t>01157024731</t>
  </si>
  <si>
    <t>01080592512</t>
  </si>
  <si>
    <t>01017425829</t>
  </si>
  <si>
    <t>01112258168</t>
  </si>
  <si>
    <t>01123288278</t>
  </si>
  <si>
    <t xml:space="preserve">01110744666 </t>
  </si>
  <si>
    <t>01013084895</t>
  </si>
  <si>
    <t>01033444632</t>
  </si>
  <si>
    <t xml:space="preserve"> 01021126085</t>
  </si>
  <si>
    <t>01064878670</t>
  </si>
  <si>
    <t>01003894057</t>
  </si>
  <si>
    <t>01018943037</t>
  </si>
  <si>
    <t>01032765776</t>
  </si>
  <si>
    <t>01121122452</t>
  </si>
  <si>
    <t xml:space="preserve"> 01093520532</t>
  </si>
  <si>
    <t>01553373456</t>
  </si>
  <si>
    <t>01016104695</t>
  </si>
  <si>
    <t>01119295753</t>
  </si>
  <si>
    <t>01140625761</t>
  </si>
  <si>
    <t>01006076729</t>
  </si>
  <si>
    <t>01065210228</t>
  </si>
  <si>
    <t>01282339087</t>
  </si>
  <si>
    <t>01028219550</t>
  </si>
  <si>
    <t>01147672788</t>
  </si>
  <si>
    <t xml:space="preserve"> 01118945704</t>
  </si>
  <si>
    <t>01157897824</t>
  </si>
  <si>
    <t>01040008741</t>
  </si>
  <si>
    <t>01024867160</t>
  </si>
  <si>
    <t>01044357289</t>
  </si>
  <si>
    <t>01095322158</t>
  </si>
  <si>
    <t>01019782699</t>
  </si>
  <si>
    <t>01094395645</t>
  </si>
  <si>
    <t>01552700712</t>
  </si>
  <si>
    <t>01062308066</t>
  </si>
  <si>
    <t>01026226538</t>
  </si>
  <si>
    <t>JA4/1</t>
  </si>
  <si>
    <t>JA4/2</t>
  </si>
  <si>
    <t>JA4/3</t>
  </si>
  <si>
    <t>JA4/4</t>
  </si>
  <si>
    <t>JA4/5</t>
  </si>
  <si>
    <t>JA4/6</t>
  </si>
  <si>
    <t>JA4/7</t>
  </si>
  <si>
    <t>JA4/8</t>
  </si>
  <si>
    <t>JA4/9</t>
  </si>
  <si>
    <t>JA4/10</t>
  </si>
  <si>
    <t>JA4/11</t>
  </si>
  <si>
    <t>JA4/12</t>
  </si>
  <si>
    <t>JA4/13</t>
  </si>
  <si>
    <t>JA4/14</t>
  </si>
  <si>
    <t>JA4/15</t>
  </si>
  <si>
    <t>JA4/16</t>
  </si>
  <si>
    <t>JA4/17</t>
  </si>
  <si>
    <t>JA4/18</t>
  </si>
  <si>
    <t>JA4/19</t>
  </si>
  <si>
    <t>JA4/20</t>
  </si>
  <si>
    <t>JA4/21</t>
  </si>
  <si>
    <t>JA4/23</t>
  </si>
  <si>
    <t>JA4/24</t>
  </si>
  <si>
    <t>JA4/25</t>
  </si>
  <si>
    <t>JA4/26</t>
  </si>
  <si>
    <t>JA4/27</t>
  </si>
  <si>
    <t>JA4/28</t>
  </si>
  <si>
    <t>JA4/30</t>
  </si>
  <si>
    <t>JA4/31</t>
  </si>
  <si>
    <t>JA4/32</t>
  </si>
  <si>
    <t>JA4/33</t>
  </si>
  <si>
    <t>JA4/34</t>
  </si>
  <si>
    <t>JA4/35</t>
  </si>
  <si>
    <t>JA4/36</t>
  </si>
  <si>
    <t>JA4/37</t>
  </si>
  <si>
    <t>JA4/38</t>
  </si>
  <si>
    <t>JA4/39</t>
  </si>
  <si>
    <t>JA4/40</t>
  </si>
  <si>
    <t>JA4/41</t>
  </si>
  <si>
    <t>JA4/42</t>
  </si>
  <si>
    <t>JA4/43</t>
  </si>
  <si>
    <t>JA4/44</t>
  </si>
  <si>
    <t>JA4/45</t>
  </si>
  <si>
    <t>JA4/46</t>
  </si>
  <si>
    <t>JA4/47</t>
  </si>
  <si>
    <t>JA4/48</t>
  </si>
  <si>
    <t>JA4/49</t>
  </si>
  <si>
    <t>JA4/50</t>
  </si>
  <si>
    <t>JA4/51</t>
  </si>
  <si>
    <t>JA4/52</t>
  </si>
  <si>
    <t>JA4/53</t>
  </si>
  <si>
    <t>JA4/54</t>
  </si>
  <si>
    <t>JA4/56</t>
  </si>
  <si>
    <t>JA4/57</t>
  </si>
  <si>
    <t>JA4/58</t>
  </si>
  <si>
    <t>JA4/60</t>
  </si>
  <si>
    <t>JA4/61</t>
  </si>
  <si>
    <t>JA4/62</t>
  </si>
  <si>
    <t>JA4/63</t>
  </si>
  <si>
    <t>JA4/64</t>
  </si>
  <si>
    <t>JA4/65</t>
  </si>
  <si>
    <t>JA4/66</t>
  </si>
  <si>
    <t>JA4/67</t>
  </si>
  <si>
    <t>JA4/68</t>
  </si>
  <si>
    <t>JA4/69</t>
  </si>
  <si>
    <t>JA4/70</t>
  </si>
  <si>
    <t>JA4/71</t>
  </si>
  <si>
    <t>JA4/72</t>
  </si>
  <si>
    <t>JA4/73</t>
  </si>
  <si>
    <t>JA4/75</t>
  </si>
  <si>
    <t>JA4/76</t>
  </si>
  <si>
    <t xml:space="preserve">  القلم +  بروش مطلي فضه </t>
  </si>
  <si>
    <t>ماسك مصحف مطلي بالذهب</t>
  </si>
  <si>
    <t xml:space="preserve">اسوره مطلي فضه رجالي </t>
  </si>
  <si>
    <t xml:space="preserve">2 ماسك مطلي دهب </t>
  </si>
  <si>
    <t xml:space="preserve">ماسك مصحف دهبي </t>
  </si>
  <si>
    <t xml:space="preserve">قلم </t>
  </si>
  <si>
    <t>2 ماسك مصحف</t>
  </si>
  <si>
    <t xml:space="preserve"> 1 انسيال بلاتنيوم رجالي + 1 اسوره حرف م اصفر نحاس</t>
  </si>
  <si>
    <t xml:space="preserve"> 3 ميداليات مهنه مطلي فضه  + 1 بروش مطلي دهب </t>
  </si>
  <si>
    <t xml:space="preserve">اسوره حرف مطلي فضه </t>
  </si>
  <si>
    <t xml:space="preserve"> ماسك مطلي فضه + ماسك مطلي دهب </t>
  </si>
  <si>
    <t>1 ميداليه رتبه بلاتنيوم  + 1 قلم</t>
  </si>
  <si>
    <t xml:space="preserve"> محفظه بروش + اسوره جلد اسود مقاس 20 </t>
  </si>
  <si>
    <t xml:space="preserve">محفظه بروش </t>
  </si>
  <si>
    <t xml:space="preserve">2 سبحه كوين ودائره </t>
  </si>
  <si>
    <t>سلسله اسم مطلي بالذهب</t>
  </si>
  <si>
    <t>2 ماسك مصحف مطلي فضه و دهبي</t>
  </si>
  <si>
    <t xml:space="preserve">سلسله  مطلي دهب </t>
  </si>
  <si>
    <t>قلم</t>
  </si>
  <si>
    <t xml:space="preserve">انسيال عين طباعه ابيض و اسود رجالي  </t>
  </si>
  <si>
    <t xml:space="preserve">2 ماسك مصحف مطلي بالذهب اسم رحاب </t>
  </si>
  <si>
    <t xml:space="preserve"> 2ماسك مطلي فضه ودهب</t>
  </si>
  <si>
    <t xml:space="preserve"> 2ميداليه عربيه ازرق </t>
  </si>
  <si>
    <t>ميداليه + بريسلت جلد اسود</t>
  </si>
  <si>
    <t>انسيال عين حفر حريمي</t>
  </si>
  <si>
    <t>ميداليه+ ماسك مصحف فضي</t>
  </si>
  <si>
    <t>ميداليه تاريخ + ميداليه بار بيضاوي بكوين +سبحه</t>
  </si>
  <si>
    <t xml:space="preserve">ميداليه بار وكوين </t>
  </si>
  <si>
    <t>بريسليت جلد فضي</t>
  </si>
  <si>
    <t xml:space="preserve">ميداليه رتبه </t>
  </si>
  <si>
    <t xml:space="preserve">ميداليه رتبه بلاتنيوم </t>
  </si>
  <si>
    <t xml:space="preserve"> اسورة قفل جلد فضي + محفظه</t>
  </si>
  <si>
    <t>ولاعتين</t>
  </si>
  <si>
    <t xml:space="preserve">محفظه حفر  + بريسلت جلد اسود </t>
  </si>
  <si>
    <t>انسيال بلاتنيوم رجالي</t>
  </si>
  <si>
    <t>2اسوره جلد</t>
  </si>
  <si>
    <t xml:space="preserve">ميداليه بار بكوين </t>
  </si>
  <si>
    <t>2ولاعه</t>
  </si>
  <si>
    <t>بريسليت جلد فضي + ولاعه</t>
  </si>
  <si>
    <t>اسورتين</t>
  </si>
  <si>
    <t xml:space="preserve">انسيال بلاتنيوم + سلسله ثري دي </t>
  </si>
  <si>
    <t xml:space="preserve"> 2ماسك مصحف مطلي فضه</t>
  </si>
  <si>
    <t>دبله مطلي فضه  + 2انسيال</t>
  </si>
  <si>
    <t>ماسك مطلي فضه + ميداليه ثري دي</t>
  </si>
  <si>
    <t>سلسله صوره بلاتنيوم</t>
  </si>
  <si>
    <t xml:space="preserve"> ماسك مصحف مطلي فضه</t>
  </si>
  <si>
    <t xml:space="preserve">ولاعه + سلسله </t>
  </si>
  <si>
    <t>سلسله ثري دي</t>
  </si>
  <si>
    <t>بريسلت جلد + انفنتى</t>
  </si>
  <si>
    <t>قلب بوكس</t>
  </si>
  <si>
    <t xml:space="preserve">قلب </t>
  </si>
  <si>
    <t xml:space="preserve">ميداليه رتبه و كوين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</si>
</sst>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rgb="FFF5F5F5"/>
      <name val="Segoe UI Historic"/>
      <family val="2"/>
    </font>
    <font>
      <b/>
      <sz val="11"/>
      <name val="Arial"/>
      <family val="2"/>
      <scheme val="minor"/>
    </font>
    <font>
      <sz val="11"/>
      <name val="Segoe UI Historic"/>
      <family val="2"/>
    </font>
    <font>
      <sz val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8" fillId="4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12" fontId="8" fillId="4" borderId="2" xfId="0" applyNumberFormat="1" applyFont="1" applyFill="1" applyBorder="1" applyAlignment="1">
      <alignment horizontal="center" vertical="center"/>
    </xf>
    <xf numFmtId="12" fontId="8" fillId="0" borderId="2" xfId="0" applyNumberFormat="1" applyFont="1" applyBorder="1" applyAlignment="1">
      <alignment horizontal="center" vertical="center"/>
    </xf>
    <xf numFmtId="12" fontId="8" fillId="4" borderId="2" xfId="0" applyNumberFormat="1" applyFont="1" applyFill="1" applyBorder="1" applyAlignment="1">
      <alignment horizontal="center" vertical="center" wrapText="1"/>
    </xf>
    <xf numFmtId="12" fontId="8" fillId="4" borderId="1" xfId="0" applyNumberFormat="1" applyFont="1" applyFill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 vertical="center" wrapText="1"/>
    </xf>
    <xf numFmtId="12" fontId="8" fillId="4" borderId="1" xfId="0" applyNumberFormat="1" applyFont="1" applyFill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 vertical="center"/>
    </xf>
    <xf numFmtId="12" fontId="8" fillId="5" borderId="1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49" fontId="12" fillId="4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4" fontId="13" fillId="0" borderId="0" xfId="0" applyNumberFormat="1" applyFont="1"/>
    <xf numFmtId="12" fontId="8" fillId="5" borderId="1" xfId="0" applyNumberFormat="1" applyFont="1" applyFill="1" applyBorder="1" applyAlignment="1">
      <alignment horizontal="center" vertical="center" wrapText="1"/>
    </xf>
    <xf numFmtId="12" fontId="12" fillId="4" borderId="2" xfId="0" applyNumberFormat="1" applyFont="1" applyFill="1" applyBorder="1" applyAlignment="1">
      <alignment horizontal="center" vertical="center"/>
    </xf>
    <xf numFmtId="12" fontId="12" fillId="4" borderId="2" xfId="0" applyNumberFormat="1" applyFont="1" applyFill="1" applyBorder="1" applyAlignment="1">
      <alignment horizontal="center" vertical="center" wrapText="1"/>
    </xf>
    <xf numFmtId="12" fontId="12" fillId="0" borderId="2" xfId="0" applyNumberFormat="1" applyFont="1" applyBorder="1" applyAlignment="1">
      <alignment horizontal="center" vertical="center"/>
    </xf>
    <xf numFmtId="12" fontId="12" fillId="4" borderId="1" xfId="0" applyNumberFormat="1" applyFont="1" applyFill="1" applyBorder="1" applyAlignment="1">
      <alignment horizontal="center" vertical="center" wrapText="1"/>
    </xf>
    <xf numFmtId="12" fontId="12" fillId="5" borderId="1" xfId="0" applyNumberFormat="1" applyFont="1" applyFill="1" applyBorder="1" applyAlignment="1">
      <alignment horizontal="center" vertical="center" wrapText="1"/>
    </xf>
    <xf numFmtId="12" fontId="12" fillId="0" borderId="1" xfId="0" applyNumberFormat="1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zoomScale="85" zoomScaleNormal="85" workbookViewId="0">
      <pane ySplit="1" topLeftCell="A13" activePane="bottomLeft" state="frozen"/>
      <selection pane="bottomLeft" activeCell="B23" sqref="B23"/>
    </sheetView>
  </sheetViews>
  <sheetFormatPr defaultColWidth="9.125" defaultRowHeight="14.25" x14ac:dyDescent="0.2"/>
  <cols>
    <col min="1" max="1" width="16.125" style="3" bestFit="1" customWidth="1"/>
    <col min="2" max="2" width="9.625" style="15" customWidth="1"/>
    <col min="3" max="3" width="7.5" style="11" bestFit="1" customWidth="1"/>
    <col min="4" max="4" width="79.625" style="4" bestFit="1" customWidth="1"/>
    <col min="5" max="5" width="12.125" style="2" customWidth="1"/>
    <col min="6" max="6" width="7.875" style="2" customWidth="1"/>
    <col min="7" max="7" width="17.625" style="3" customWidth="1"/>
    <col min="8" max="8" width="8.375" bestFit="1" customWidth="1"/>
    <col min="9" max="9" width="8.5" bestFit="1" customWidth="1"/>
    <col min="10" max="10" width="25.375" style="6" bestFit="1" customWidth="1"/>
    <col min="11" max="11" width="8.75" style="5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6" bestFit="1" customWidth="1"/>
    <col min="17" max="17" width="22.37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0" t="s">
        <v>379</v>
      </c>
      <c r="B2" s="15" t="s">
        <v>17</v>
      </c>
      <c r="C2" s="11" t="s">
        <v>338</v>
      </c>
      <c r="D2" s="25" t="s">
        <v>450</v>
      </c>
      <c r="E2" t="s">
        <v>521</v>
      </c>
      <c r="F2" s="20" t="s">
        <v>522</v>
      </c>
      <c r="G2" s="19"/>
      <c r="H2" s="38" t="s">
        <v>623</v>
      </c>
      <c r="J2" s="20" t="s">
        <v>694</v>
      </c>
      <c r="K2" s="3">
        <v>1</v>
      </c>
      <c r="M2" s="40">
        <v>0</v>
      </c>
      <c r="N2" s="3">
        <v>1</v>
      </c>
      <c r="P2" s="3" t="s">
        <v>366</v>
      </c>
      <c r="Q2" s="45"/>
    </row>
    <row r="3" spans="1:17" ht="16.5" x14ac:dyDescent="0.3">
      <c r="A3" s="21" t="s">
        <v>380</v>
      </c>
      <c r="B3" s="15" t="s">
        <v>196</v>
      </c>
      <c r="C3" s="11" t="s">
        <v>314</v>
      </c>
      <c r="D3" s="52" t="s">
        <v>451</v>
      </c>
      <c r="E3" s="34" t="s">
        <v>523</v>
      </c>
      <c r="F3" s="21" t="s">
        <v>524</v>
      </c>
      <c r="G3" s="19"/>
      <c r="H3" s="38" t="s">
        <v>624</v>
      </c>
      <c r="J3" s="21" t="s">
        <v>695</v>
      </c>
      <c r="K3" s="3">
        <v>1</v>
      </c>
      <c r="M3" s="40">
        <v>385</v>
      </c>
      <c r="N3" s="3">
        <v>1</v>
      </c>
      <c r="P3" s="3" t="s">
        <v>366</v>
      </c>
      <c r="Q3" s="45"/>
    </row>
    <row r="4" spans="1:17" ht="25.5" x14ac:dyDescent="0.2">
      <c r="A4" s="20" t="s">
        <v>381</v>
      </c>
      <c r="B4" s="15" t="s">
        <v>17</v>
      </c>
      <c r="C4" s="11" t="s">
        <v>356</v>
      </c>
      <c r="D4" s="27" t="s">
        <v>452</v>
      </c>
      <c r="E4" s="33" t="s">
        <v>525</v>
      </c>
      <c r="F4" s="20"/>
      <c r="G4" s="19"/>
      <c r="H4" s="38" t="s">
        <v>625</v>
      </c>
      <c r="J4" s="20" t="s">
        <v>696</v>
      </c>
      <c r="K4" s="3">
        <v>1</v>
      </c>
      <c r="M4" s="40">
        <v>460</v>
      </c>
      <c r="N4" s="3">
        <v>1</v>
      </c>
      <c r="P4" s="3" t="s">
        <v>366</v>
      </c>
      <c r="Q4" s="1"/>
    </row>
    <row r="5" spans="1:17" ht="15" x14ac:dyDescent="0.2">
      <c r="A5" s="21" t="s">
        <v>382</v>
      </c>
      <c r="B5" s="15" t="s">
        <v>19</v>
      </c>
      <c r="C5" s="11" t="s">
        <v>252</v>
      </c>
      <c r="D5" s="26" t="s">
        <v>453</v>
      </c>
      <c r="E5" s="34" t="s">
        <v>526</v>
      </c>
      <c r="F5" s="21"/>
      <c r="G5" s="2"/>
      <c r="H5" s="38" t="s">
        <v>626</v>
      </c>
      <c r="J5" s="21" t="s">
        <v>697</v>
      </c>
      <c r="K5" s="3">
        <v>1</v>
      </c>
      <c r="M5" s="41">
        <v>690</v>
      </c>
      <c r="N5" s="3">
        <v>1</v>
      </c>
      <c r="P5" s="3" t="s">
        <v>366</v>
      </c>
      <c r="Q5" s="1"/>
    </row>
    <row r="6" spans="1:17" ht="15" x14ac:dyDescent="0.2">
      <c r="A6" s="20" t="s">
        <v>383</v>
      </c>
      <c r="B6" s="15" t="s">
        <v>17</v>
      </c>
      <c r="C6" s="11" t="s">
        <v>356</v>
      </c>
      <c r="D6" s="25" t="s">
        <v>454</v>
      </c>
      <c r="E6" s="33" t="s">
        <v>527</v>
      </c>
      <c r="F6" s="20" t="s">
        <v>528</v>
      </c>
      <c r="G6" s="19"/>
      <c r="H6" s="38" t="s">
        <v>627</v>
      </c>
      <c r="J6" s="20" t="s">
        <v>698</v>
      </c>
      <c r="K6" s="3">
        <v>1</v>
      </c>
      <c r="M6" s="40">
        <v>410</v>
      </c>
      <c r="N6" s="3">
        <v>1</v>
      </c>
      <c r="P6" s="3" t="s">
        <v>366</v>
      </c>
      <c r="Q6" s="1"/>
    </row>
    <row r="7" spans="1:17" ht="15" x14ac:dyDescent="0.2">
      <c r="A7" s="21" t="s">
        <v>384</v>
      </c>
      <c r="B7" s="15" t="s">
        <v>22</v>
      </c>
      <c r="C7" s="11" t="s">
        <v>184</v>
      </c>
      <c r="D7" s="26" t="s">
        <v>455</v>
      </c>
      <c r="E7" s="34" t="s">
        <v>529</v>
      </c>
      <c r="F7" s="21"/>
      <c r="G7" s="2"/>
      <c r="H7" s="38" t="s">
        <v>628</v>
      </c>
      <c r="J7" s="21" t="s">
        <v>699</v>
      </c>
      <c r="K7" s="3">
        <v>1</v>
      </c>
      <c r="M7" s="41">
        <v>385</v>
      </c>
      <c r="N7" s="3">
        <v>1</v>
      </c>
      <c r="P7" s="3" t="s">
        <v>366</v>
      </c>
      <c r="Q7" s="1"/>
    </row>
    <row r="8" spans="1:17" ht="15" x14ac:dyDescent="0.2">
      <c r="A8" s="20" t="s">
        <v>385</v>
      </c>
      <c r="B8" s="15" t="s">
        <v>17</v>
      </c>
      <c r="C8" s="11" t="s">
        <v>358</v>
      </c>
      <c r="D8" s="25" t="s">
        <v>456</v>
      </c>
      <c r="E8" s="33" t="s">
        <v>530</v>
      </c>
      <c r="F8" s="20" t="s">
        <v>531</v>
      </c>
      <c r="G8" s="2"/>
      <c r="H8" s="38" t="s">
        <v>629</v>
      </c>
      <c r="J8" s="20" t="s">
        <v>700</v>
      </c>
      <c r="K8" s="3">
        <v>1</v>
      </c>
      <c r="M8" s="40">
        <v>690</v>
      </c>
      <c r="N8" s="3">
        <v>1</v>
      </c>
      <c r="P8" s="3" t="s">
        <v>366</v>
      </c>
      <c r="Q8" s="1"/>
    </row>
    <row r="9" spans="1:17" ht="15" x14ac:dyDescent="0.2">
      <c r="A9" s="21" t="s">
        <v>386</v>
      </c>
      <c r="B9" s="15" t="s">
        <v>17</v>
      </c>
      <c r="C9" s="11" t="s">
        <v>183</v>
      </c>
      <c r="D9" s="26" t="s">
        <v>457</v>
      </c>
      <c r="E9" s="34" t="s">
        <v>532</v>
      </c>
      <c r="F9" s="21" t="s">
        <v>533</v>
      </c>
      <c r="G9" s="19"/>
      <c r="H9" s="38" t="s">
        <v>630</v>
      </c>
      <c r="J9" s="21" t="s">
        <v>701</v>
      </c>
      <c r="K9" s="3">
        <v>1</v>
      </c>
      <c r="M9" s="41">
        <v>560</v>
      </c>
      <c r="N9" s="3">
        <v>1</v>
      </c>
      <c r="P9" s="3" t="s">
        <v>366</v>
      </c>
      <c r="Q9" s="1"/>
    </row>
    <row r="10" spans="1:17" ht="25.5" x14ac:dyDescent="0.2">
      <c r="A10" s="20" t="s">
        <v>387</v>
      </c>
      <c r="B10" s="15" t="s">
        <v>22</v>
      </c>
      <c r="C10" s="11" t="s">
        <v>184</v>
      </c>
      <c r="D10" s="25" t="s">
        <v>458</v>
      </c>
      <c r="E10" s="33" t="s">
        <v>534</v>
      </c>
      <c r="F10" s="20" t="s">
        <v>535</v>
      </c>
      <c r="G10" s="2"/>
      <c r="H10" s="38" t="s">
        <v>631</v>
      </c>
      <c r="J10" s="33" t="s">
        <v>702</v>
      </c>
      <c r="K10" s="3">
        <v>1</v>
      </c>
      <c r="M10" s="40">
        <v>880</v>
      </c>
      <c r="N10" s="3">
        <v>1</v>
      </c>
      <c r="P10" s="3" t="s">
        <v>366</v>
      </c>
      <c r="Q10" s="1"/>
    </row>
    <row r="11" spans="1:17" ht="15" x14ac:dyDescent="0.2">
      <c r="A11" s="21" t="s">
        <v>388</v>
      </c>
      <c r="B11" s="15" t="s">
        <v>17</v>
      </c>
      <c r="C11" s="11" t="s">
        <v>226</v>
      </c>
      <c r="D11" s="26" t="s">
        <v>459</v>
      </c>
      <c r="E11" s="34" t="s">
        <v>536</v>
      </c>
      <c r="F11" s="21"/>
      <c r="G11" s="2"/>
      <c r="H11" s="38" t="s">
        <v>632</v>
      </c>
      <c r="J11" s="21" t="s">
        <v>703</v>
      </c>
      <c r="K11" s="3">
        <v>1</v>
      </c>
      <c r="M11" s="41">
        <v>375</v>
      </c>
      <c r="N11" s="3">
        <v>1</v>
      </c>
      <c r="P11" s="3" t="s">
        <v>366</v>
      </c>
      <c r="Q11" s="1"/>
    </row>
    <row r="12" spans="1:17" ht="15" x14ac:dyDescent="0.2">
      <c r="A12" s="20" t="s">
        <v>389</v>
      </c>
      <c r="B12" s="15" t="s">
        <v>17</v>
      </c>
      <c r="C12" s="11" t="s">
        <v>240</v>
      </c>
      <c r="D12" s="25" t="s">
        <v>460</v>
      </c>
      <c r="E12" s="33" t="s">
        <v>537</v>
      </c>
      <c r="F12" s="20"/>
      <c r="G12" s="2"/>
      <c r="H12" s="38" t="s">
        <v>633</v>
      </c>
      <c r="J12" s="20" t="s">
        <v>704</v>
      </c>
      <c r="K12" s="3">
        <v>1</v>
      </c>
      <c r="M12" s="40">
        <v>660</v>
      </c>
      <c r="N12" s="3">
        <v>1</v>
      </c>
      <c r="P12" s="3" t="s">
        <v>366</v>
      </c>
      <c r="Q12" s="1"/>
    </row>
    <row r="13" spans="1:17" ht="15" x14ac:dyDescent="0.2">
      <c r="A13" s="21" t="s">
        <v>390</v>
      </c>
      <c r="B13" s="15" t="s">
        <v>17</v>
      </c>
      <c r="C13" s="11" t="s">
        <v>226</v>
      </c>
      <c r="D13" s="26" t="s">
        <v>461</v>
      </c>
      <c r="E13" s="34" t="s">
        <v>538</v>
      </c>
      <c r="F13" s="21"/>
      <c r="G13"/>
      <c r="H13" s="38" t="s">
        <v>634</v>
      </c>
      <c r="J13" s="20" t="s">
        <v>695</v>
      </c>
      <c r="K13" s="3">
        <v>1</v>
      </c>
      <c r="M13" s="41">
        <v>410</v>
      </c>
      <c r="N13" s="3">
        <v>1</v>
      </c>
      <c r="P13" s="3" t="s">
        <v>366</v>
      </c>
      <c r="Q13" s="1"/>
    </row>
    <row r="14" spans="1:17" ht="25.5" x14ac:dyDescent="0.2">
      <c r="A14" s="20" t="s">
        <v>391</v>
      </c>
      <c r="B14" s="15" t="s">
        <v>19</v>
      </c>
      <c r="C14" s="11" t="s">
        <v>335</v>
      </c>
      <c r="D14" s="27" t="s">
        <v>462</v>
      </c>
      <c r="E14" s="33" t="s">
        <v>539</v>
      </c>
      <c r="F14" s="20" t="s">
        <v>540</v>
      </c>
      <c r="G14" s="2"/>
      <c r="H14" s="38" t="s">
        <v>635</v>
      </c>
      <c r="J14" s="33" t="s">
        <v>705</v>
      </c>
      <c r="K14" s="3">
        <v>1</v>
      </c>
      <c r="M14" s="40">
        <v>710</v>
      </c>
      <c r="N14" s="3">
        <v>1</v>
      </c>
      <c r="P14" s="3" t="s">
        <v>366</v>
      </c>
      <c r="Q14" s="1"/>
    </row>
    <row r="15" spans="1:17" ht="25.5" x14ac:dyDescent="0.2">
      <c r="A15" s="21" t="s">
        <v>392</v>
      </c>
      <c r="B15" s="15" t="s">
        <v>26</v>
      </c>
      <c r="C15" s="11" t="s">
        <v>142</v>
      </c>
      <c r="D15" s="26" t="s">
        <v>463</v>
      </c>
      <c r="E15" s="34" t="s">
        <v>541</v>
      </c>
      <c r="F15" s="21" t="s">
        <v>542</v>
      </c>
      <c r="G15" s="2"/>
      <c r="H15" s="38" t="s">
        <v>636</v>
      </c>
      <c r="J15" s="34" t="s">
        <v>706</v>
      </c>
      <c r="K15" s="3">
        <v>1</v>
      </c>
      <c r="M15" s="41">
        <v>430</v>
      </c>
      <c r="N15" s="3">
        <v>1</v>
      </c>
      <c r="P15" s="3" t="s">
        <v>366</v>
      </c>
      <c r="Q15" s="1"/>
    </row>
    <row r="16" spans="1:17" ht="15" x14ac:dyDescent="0.2">
      <c r="A16" s="20" t="s">
        <v>393</v>
      </c>
      <c r="B16" s="15" t="s">
        <v>19</v>
      </c>
      <c r="C16" s="11" t="s">
        <v>72</v>
      </c>
      <c r="D16" s="25" t="s">
        <v>464</v>
      </c>
      <c r="E16" s="33" t="s">
        <v>543</v>
      </c>
      <c r="F16" s="20" t="s">
        <v>544</v>
      </c>
      <c r="G16" s="2"/>
      <c r="H16" s="38" t="s">
        <v>637</v>
      </c>
      <c r="J16" s="33" t="s">
        <v>707</v>
      </c>
      <c r="K16" s="3">
        <v>1</v>
      </c>
      <c r="M16" s="40">
        <v>555</v>
      </c>
      <c r="N16" s="3">
        <v>1</v>
      </c>
      <c r="P16" s="3" t="s">
        <v>366</v>
      </c>
      <c r="Q16" s="1"/>
    </row>
    <row r="17" spans="1:17" ht="15" x14ac:dyDescent="0.2">
      <c r="A17" s="22" t="s">
        <v>394</v>
      </c>
      <c r="B17" s="15" t="s">
        <v>17</v>
      </c>
      <c r="C17" s="11" t="s">
        <v>226</v>
      </c>
      <c r="D17" s="28" t="s">
        <v>465</v>
      </c>
      <c r="E17" s="35" t="s">
        <v>545</v>
      </c>
      <c r="F17" s="22"/>
      <c r="G17" s="2"/>
      <c r="H17" s="38" t="s">
        <v>638</v>
      </c>
      <c r="J17" s="35" t="s">
        <v>708</v>
      </c>
      <c r="K17" s="3">
        <v>1</v>
      </c>
      <c r="M17" s="42">
        <v>990</v>
      </c>
      <c r="N17" s="3">
        <v>1</v>
      </c>
      <c r="P17" s="3" t="s">
        <v>366</v>
      </c>
      <c r="Q17" s="1"/>
    </row>
    <row r="18" spans="1:17" ht="15" x14ac:dyDescent="0.2">
      <c r="A18" s="21" t="s">
        <v>395</v>
      </c>
      <c r="B18" s="15" t="s">
        <v>17</v>
      </c>
      <c r="C18" s="11" t="s">
        <v>356</v>
      </c>
      <c r="D18" s="26" t="s">
        <v>466</v>
      </c>
      <c r="E18" s="34" t="s">
        <v>546</v>
      </c>
      <c r="F18" s="21"/>
      <c r="G18" s="2"/>
      <c r="H18" s="38" t="s">
        <v>639</v>
      </c>
      <c r="J18" s="21" t="s">
        <v>700</v>
      </c>
      <c r="K18" s="3">
        <v>1</v>
      </c>
      <c r="M18" s="41">
        <v>630</v>
      </c>
      <c r="N18" s="3">
        <v>1</v>
      </c>
      <c r="P18" s="3" t="s">
        <v>366</v>
      </c>
      <c r="Q18" s="1"/>
    </row>
    <row r="19" spans="1:17" ht="15" x14ac:dyDescent="0.2">
      <c r="A19" s="20" t="s">
        <v>396</v>
      </c>
      <c r="B19" s="15" t="s">
        <v>23</v>
      </c>
      <c r="C19" s="11" t="s">
        <v>94</v>
      </c>
      <c r="D19" s="25" t="s">
        <v>467</v>
      </c>
      <c r="E19" s="33" t="s">
        <v>547</v>
      </c>
      <c r="F19" s="20"/>
      <c r="G19" s="2"/>
      <c r="H19" s="38" t="s">
        <v>640</v>
      </c>
      <c r="J19" s="20" t="s">
        <v>709</v>
      </c>
      <c r="K19" s="3">
        <v>1</v>
      </c>
      <c r="M19" s="40">
        <v>415</v>
      </c>
      <c r="N19" s="3">
        <v>1</v>
      </c>
      <c r="P19" s="3" t="s">
        <v>366</v>
      </c>
      <c r="Q19" s="1"/>
    </row>
    <row r="20" spans="1:17" ht="25.5" x14ac:dyDescent="0.2">
      <c r="A20" s="23" t="s">
        <v>397</v>
      </c>
      <c r="B20" s="15" t="s">
        <v>33</v>
      </c>
      <c r="C20" s="11" t="s">
        <v>85</v>
      </c>
      <c r="D20" s="29" t="s">
        <v>468</v>
      </c>
      <c r="E20" s="36" t="s">
        <v>548</v>
      </c>
      <c r="F20" s="23"/>
      <c r="G20" s="2"/>
      <c r="H20" s="38" t="s">
        <v>641</v>
      </c>
      <c r="J20" s="23" t="s">
        <v>710</v>
      </c>
      <c r="K20" s="3">
        <v>1</v>
      </c>
      <c r="M20" s="43">
        <v>630</v>
      </c>
      <c r="N20" s="3">
        <v>1</v>
      </c>
      <c r="P20" s="3" t="s">
        <v>366</v>
      </c>
      <c r="Q20" s="1"/>
    </row>
    <row r="21" spans="1:17" ht="25.5" x14ac:dyDescent="0.2">
      <c r="A21" s="22" t="s">
        <v>398</v>
      </c>
      <c r="B21" s="15" t="s">
        <v>17</v>
      </c>
      <c r="C21" s="11" t="s">
        <v>228</v>
      </c>
      <c r="D21" s="30" t="s">
        <v>469</v>
      </c>
      <c r="E21" s="35" t="s">
        <v>549</v>
      </c>
      <c r="F21" s="60"/>
      <c r="G21" s="2"/>
      <c r="H21" s="38" t="s">
        <v>642</v>
      </c>
      <c r="J21" s="20" t="s">
        <v>711</v>
      </c>
      <c r="K21" s="3">
        <v>1</v>
      </c>
      <c r="M21" s="42">
        <v>410</v>
      </c>
      <c r="N21" s="3">
        <v>1</v>
      </c>
      <c r="P21" s="3" t="s">
        <v>366</v>
      </c>
      <c r="Q21" s="1"/>
    </row>
    <row r="22" spans="1:17" ht="15" x14ac:dyDescent="0.2">
      <c r="A22" s="23" t="s">
        <v>399</v>
      </c>
      <c r="B22" s="15" t="s">
        <v>17</v>
      </c>
      <c r="C22" s="11" t="s">
        <v>107</v>
      </c>
      <c r="D22" s="31" t="s">
        <v>470</v>
      </c>
      <c r="E22" s="36" t="s">
        <v>550</v>
      </c>
      <c r="F22" s="23"/>
      <c r="G22" s="2"/>
      <c r="H22" s="38" t="s">
        <v>643</v>
      </c>
      <c r="J22" s="36" t="s">
        <v>712</v>
      </c>
      <c r="K22" s="3">
        <v>1</v>
      </c>
      <c r="M22" s="43">
        <v>380</v>
      </c>
      <c r="N22" s="3">
        <v>1</v>
      </c>
      <c r="P22" s="3" t="s">
        <v>366</v>
      </c>
      <c r="Q22" s="1"/>
    </row>
    <row r="23" spans="1:17" ht="15" x14ac:dyDescent="0.2">
      <c r="A23" s="24" t="s">
        <v>400</v>
      </c>
      <c r="B23" s="15" t="s">
        <v>19</v>
      </c>
      <c r="C23" s="11" t="s">
        <v>214</v>
      </c>
      <c r="D23" s="32" t="s">
        <v>471</v>
      </c>
      <c r="E23" s="37" t="s">
        <v>551</v>
      </c>
      <c r="F23" s="24"/>
      <c r="G23" s="2"/>
      <c r="H23" s="38" t="s">
        <v>644</v>
      </c>
      <c r="J23" s="37" t="s">
        <v>698</v>
      </c>
      <c r="K23" s="3">
        <v>1</v>
      </c>
      <c r="M23" s="44">
        <v>415</v>
      </c>
      <c r="N23" s="3">
        <v>1</v>
      </c>
      <c r="P23" s="3" t="s">
        <v>366</v>
      </c>
      <c r="Q23" s="1"/>
    </row>
    <row r="24" spans="1:17" ht="15" x14ac:dyDescent="0.2">
      <c r="A24" s="21" t="s">
        <v>401</v>
      </c>
      <c r="B24" s="15" t="s">
        <v>28</v>
      </c>
      <c r="C24" s="11" t="s">
        <v>79</v>
      </c>
      <c r="D24" s="26" t="s">
        <v>472</v>
      </c>
      <c r="E24" s="34" t="s">
        <v>552</v>
      </c>
      <c r="F24" s="21"/>
      <c r="G24" s="2"/>
      <c r="H24" s="38" t="s">
        <v>645</v>
      </c>
      <c r="J24" s="20" t="s">
        <v>713</v>
      </c>
      <c r="K24" s="3">
        <v>1</v>
      </c>
      <c r="M24" s="41">
        <v>385</v>
      </c>
      <c r="N24" s="3">
        <v>1</v>
      </c>
      <c r="P24" s="3" t="s">
        <v>366</v>
      </c>
      <c r="Q24" s="1"/>
    </row>
    <row r="25" spans="1:17" ht="15" x14ac:dyDescent="0.2">
      <c r="A25" s="20" t="s">
        <v>402</v>
      </c>
      <c r="B25" s="15" t="s">
        <v>17</v>
      </c>
      <c r="C25" s="11" t="s">
        <v>235</v>
      </c>
      <c r="D25" s="25" t="s">
        <v>473</v>
      </c>
      <c r="E25" s="33" t="s">
        <v>553</v>
      </c>
      <c r="F25" s="20"/>
      <c r="G25" s="2"/>
      <c r="H25" s="38" t="s">
        <v>646</v>
      </c>
      <c r="J25" s="20" t="s">
        <v>714</v>
      </c>
      <c r="K25" s="3">
        <v>1</v>
      </c>
      <c r="M25" s="40">
        <v>690</v>
      </c>
      <c r="N25" s="3">
        <v>1</v>
      </c>
      <c r="P25" s="3" t="s">
        <v>366</v>
      </c>
      <c r="Q25" s="1"/>
    </row>
    <row r="26" spans="1:17" ht="38.25" x14ac:dyDescent="0.3">
      <c r="A26" s="24" t="s">
        <v>403</v>
      </c>
      <c r="B26" s="15" t="s">
        <v>18</v>
      </c>
      <c r="C26" s="11" t="s">
        <v>325</v>
      </c>
      <c r="D26" s="53" t="s">
        <v>474</v>
      </c>
      <c r="E26" s="24" t="s">
        <v>554</v>
      </c>
      <c r="F26" s="37"/>
      <c r="G26" s="2"/>
      <c r="H26" s="38" t="s">
        <v>647</v>
      </c>
      <c r="J26" s="39" t="s">
        <v>715</v>
      </c>
      <c r="K26" s="3">
        <v>1</v>
      </c>
      <c r="M26" s="44">
        <v>630</v>
      </c>
      <c r="N26" s="3">
        <v>1</v>
      </c>
      <c r="P26" s="3" t="s">
        <v>366</v>
      </c>
      <c r="Q26" s="46"/>
    </row>
    <row r="27" spans="1:17" ht="25.5" x14ac:dyDescent="0.2">
      <c r="A27" s="23" t="s">
        <v>404</v>
      </c>
      <c r="B27" s="15" t="s">
        <v>17</v>
      </c>
      <c r="C27" s="11" t="s">
        <v>255</v>
      </c>
      <c r="D27" s="29" t="s">
        <v>475</v>
      </c>
      <c r="E27" s="23" t="s">
        <v>555</v>
      </c>
      <c r="F27" s="36"/>
      <c r="G27" s="2"/>
      <c r="H27" s="38" t="s">
        <v>648</v>
      </c>
      <c r="J27" s="69" t="s">
        <v>716</v>
      </c>
      <c r="K27" s="3">
        <v>1</v>
      </c>
      <c r="M27" s="43">
        <v>660</v>
      </c>
      <c r="N27" s="3">
        <v>1</v>
      </c>
      <c r="P27" s="3" t="s">
        <v>366</v>
      </c>
      <c r="Q27" s="1"/>
    </row>
    <row r="28" spans="1:17" ht="15" x14ac:dyDescent="0.2">
      <c r="A28" s="24" t="s">
        <v>405</v>
      </c>
      <c r="B28" s="15" t="s">
        <v>17</v>
      </c>
      <c r="C28" s="11" t="s">
        <v>224</v>
      </c>
      <c r="D28" s="53" t="s">
        <v>476</v>
      </c>
      <c r="E28" s="24" t="s">
        <v>556</v>
      </c>
      <c r="F28" s="37"/>
      <c r="G28" s="2"/>
      <c r="H28" s="38" t="s">
        <v>649</v>
      </c>
      <c r="J28" s="39" t="s">
        <v>717</v>
      </c>
      <c r="K28" s="3">
        <v>1</v>
      </c>
      <c r="M28" s="44">
        <v>280</v>
      </c>
      <c r="N28" s="3">
        <v>1</v>
      </c>
      <c r="P28" s="3" t="s">
        <v>366</v>
      </c>
      <c r="Q28" s="1"/>
    </row>
    <row r="29" spans="1:17" ht="15" x14ac:dyDescent="0.2">
      <c r="A29" s="22" t="s">
        <v>406</v>
      </c>
      <c r="B29" s="15" t="s">
        <v>17</v>
      </c>
      <c r="C29" s="11" t="s">
        <v>224</v>
      </c>
      <c r="D29" s="30" t="s">
        <v>477</v>
      </c>
      <c r="E29" s="35" t="s">
        <v>557</v>
      </c>
      <c r="F29" s="22"/>
      <c r="G29" s="2"/>
      <c r="H29" s="38" t="s">
        <v>650</v>
      </c>
      <c r="J29" s="22" t="s">
        <v>718</v>
      </c>
      <c r="K29" s="3">
        <v>1</v>
      </c>
      <c r="M29" s="42">
        <v>300</v>
      </c>
      <c r="N29" s="3">
        <v>1</v>
      </c>
      <c r="P29" s="3" t="s">
        <v>366</v>
      </c>
      <c r="Q29" s="1"/>
    </row>
    <row r="30" spans="1:17" ht="25.5" x14ac:dyDescent="0.2">
      <c r="A30" s="24" t="s">
        <v>407</v>
      </c>
      <c r="B30" s="15" t="s">
        <v>196</v>
      </c>
      <c r="C30" s="11" t="s">
        <v>313</v>
      </c>
      <c r="D30" s="53" t="s">
        <v>478</v>
      </c>
      <c r="E30" s="24" t="s">
        <v>558</v>
      </c>
      <c r="F30" s="37" t="s">
        <v>559</v>
      </c>
      <c r="G30" s="2"/>
      <c r="H30" s="38" t="s">
        <v>651</v>
      </c>
      <c r="J30" s="39" t="s">
        <v>719</v>
      </c>
      <c r="K30" s="3">
        <v>1</v>
      </c>
      <c r="M30" s="44">
        <f>320+30+300+30</f>
        <v>680</v>
      </c>
      <c r="N30" s="3">
        <v>1</v>
      </c>
      <c r="P30" s="3" t="s">
        <v>366</v>
      </c>
      <c r="Q30" s="1"/>
    </row>
    <row r="31" spans="1:17" ht="24" x14ac:dyDescent="0.2">
      <c r="A31" s="24" t="s">
        <v>408</v>
      </c>
      <c r="B31" s="15" t="s">
        <v>28</v>
      </c>
      <c r="C31" s="11" t="s">
        <v>143</v>
      </c>
      <c r="D31" s="53" t="s">
        <v>479</v>
      </c>
      <c r="E31" s="24" t="s">
        <v>560</v>
      </c>
      <c r="F31" s="37"/>
      <c r="G31" s="2"/>
      <c r="H31" s="38" t="s">
        <v>652</v>
      </c>
      <c r="J31" s="39" t="s">
        <v>720</v>
      </c>
      <c r="K31" s="3">
        <v>1</v>
      </c>
      <c r="M31" s="44">
        <f>1170-500</f>
        <v>670</v>
      </c>
      <c r="N31" s="3">
        <v>1</v>
      </c>
      <c r="P31" s="3" t="s">
        <v>366</v>
      </c>
      <c r="Q31" s="1"/>
    </row>
    <row r="32" spans="1:17" ht="15" x14ac:dyDescent="0.2">
      <c r="A32" s="24" t="s">
        <v>409</v>
      </c>
      <c r="B32" s="15" t="s">
        <v>17</v>
      </c>
      <c r="C32" s="11" t="s">
        <v>358</v>
      </c>
      <c r="D32" s="53" t="s">
        <v>480</v>
      </c>
      <c r="E32" s="24" t="s">
        <v>561</v>
      </c>
      <c r="F32" s="37"/>
      <c r="G32" s="2"/>
      <c r="H32" s="38" t="s">
        <v>653</v>
      </c>
      <c r="J32" s="39" t="s">
        <v>721</v>
      </c>
      <c r="K32" s="3">
        <v>1</v>
      </c>
      <c r="M32" s="44">
        <v>410</v>
      </c>
      <c r="N32" s="3">
        <v>1</v>
      </c>
      <c r="P32" s="3" t="s">
        <v>366</v>
      </c>
      <c r="Q32" s="1"/>
    </row>
    <row r="33" spans="1:17" ht="15" x14ac:dyDescent="0.2">
      <c r="A33" s="21" t="s">
        <v>410</v>
      </c>
      <c r="B33" s="15" t="s">
        <v>33</v>
      </c>
      <c r="C33" s="11" t="s">
        <v>51</v>
      </c>
      <c r="D33" s="26" t="s">
        <v>481</v>
      </c>
      <c r="E33" s="34" t="s">
        <v>562</v>
      </c>
      <c r="F33" s="21" t="s">
        <v>563</v>
      </c>
      <c r="G33" s="2"/>
      <c r="H33" s="38" t="s">
        <v>654</v>
      </c>
      <c r="J33" s="21" t="s">
        <v>722</v>
      </c>
      <c r="K33" s="3">
        <v>1</v>
      </c>
      <c r="M33" s="41">
        <v>415</v>
      </c>
      <c r="N33" s="3">
        <v>1</v>
      </c>
      <c r="P33" s="3" t="s">
        <v>366</v>
      </c>
      <c r="Q33" s="1"/>
    </row>
    <row r="34" spans="1:17" ht="15" x14ac:dyDescent="0.2">
      <c r="A34" s="47" t="s">
        <v>411</v>
      </c>
      <c r="B34" s="15" t="s">
        <v>26</v>
      </c>
      <c r="C34" s="11" t="s">
        <v>169</v>
      </c>
      <c r="D34" s="54" t="s">
        <v>482</v>
      </c>
      <c r="E34" s="61" t="s">
        <v>564</v>
      </c>
      <c r="F34" s="47"/>
      <c r="G34" s="2"/>
      <c r="H34" s="67" t="s">
        <v>655</v>
      </c>
      <c r="J34" s="47" t="s">
        <v>377</v>
      </c>
      <c r="K34" s="3">
        <v>1</v>
      </c>
      <c r="M34" s="70">
        <v>465</v>
      </c>
      <c r="N34" s="3">
        <v>1</v>
      </c>
      <c r="P34" s="3" t="s">
        <v>366</v>
      </c>
      <c r="Q34" s="1"/>
    </row>
    <row r="35" spans="1:17" ht="15" x14ac:dyDescent="0.2">
      <c r="A35" s="47" t="s">
        <v>412</v>
      </c>
      <c r="B35" s="15" t="s">
        <v>29</v>
      </c>
      <c r="C35" s="11" t="s">
        <v>48</v>
      </c>
      <c r="D35" s="55" t="s">
        <v>483</v>
      </c>
      <c r="E35" s="61" t="s">
        <v>565</v>
      </c>
      <c r="F35" s="47"/>
      <c r="G35" s="2"/>
      <c r="H35" s="67" t="s">
        <v>656</v>
      </c>
      <c r="J35" s="61" t="s">
        <v>723</v>
      </c>
      <c r="K35" s="3">
        <v>1</v>
      </c>
      <c r="M35" s="70">
        <v>465</v>
      </c>
      <c r="N35" s="3">
        <v>1</v>
      </c>
      <c r="P35" s="3" t="s">
        <v>366</v>
      </c>
      <c r="Q35" s="1"/>
    </row>
    <row r="36" spans="1:17" ht="15" x14ac:dyDescent="0.2">
      <c r="A36" s="48" t="s">
        <v>413</v>
      </c>
      <c r="B36" s="15" t="s">
        <v>17</v>
      </c>
      <c r="C36" s="11" t="s">
        <v>151</v>
      </c>
      <c r="D36" s="56" t="s">
        <v>484</v>
      </c>
      <c r="E36" s="62" t="s">
        <v>566</v>
      </c>
      <c r="F36" s="48" t="s">
        <v>567</v>
      </c>
      <c r="G36" s="2"/>
      <c r="H36" s="67" t="s">
        <v>657</v>
      </c>
      <c r="J36" s="48" t="s">
        <v>724</v>
      </c>
      <c r="K36" s="3">
        <v>1</v>
      </c>
      <c r="M36" s="70">
        <v>430</v>
      </c>
      <c r="N36" s="3">
        <v>1</v>
      </c>
      <c r="P36" s="3" t="s">
        <v>366</v>
      </c>
      <c r="Q36" s="1"/>
    </row>
    <row r="37" spans="1:17" ht="30" x14ac:dyDescent="0.2">
      <c r="A37" s="49" t="s">
        <v>414</v>
      </c>
      <c r="B37" s="15" t="s">
        <v>17</v>
      </c>
      <c r="C37" s="11" t="s">
        <v>235</v>
      </c>
      <c r="D37" s="57" t="s">
        <v>485</v>
      </c>
      <c r="E37" s="63" t="s">
        <v>568</v>
      </c>
      <c r="F37" s="49" t="s">
        <v>569</v>
      </c>
      <c r="G37" s="2"/>
      <c r="H37" s="67" t="s">
        <v>658</v>
      </c>
      <c r="J37" s="49" t="s">
        <v>725</v>
      </c>
      <c r="K37" s="3">
        <v>1</v>
      </c>
      <c r="M37" s="71">
        <v>830</v>
      </c>
      <c r="N37" s="3">
        <v>1</v>
      </c>
      <c r="P37" s="3" t="s">
        <v>366</v>
      </c>
      <c r="Q37" s="1"/>
    </row>
    <row r="38" spans="1:17" ht="15" x14ac:dyDescent="0.2">
      <c r="A38" s="49" t="s">
        <v>415</v>
      </c>
      <c r="B38" s="15" t="s">
        <v>17</v>
      </c>
      <c r="C38" s="11" t="s">
        <v>240</v>
      </c>
      <c r="D38" s="57" t="s">
        <v>486</v>
      </c>
      <c r="E38" s="63" t="s">
        <v>570</v>
      </c>
      <c r="F38" s="49"/>
      <c r="G38" s="2"/>
      <c r="H38" s="67" t="s">
        <v>659</v>
      </c>
      <c r="J38" s="49" t="s">
        <v>377</v>
      </c>
      <c r="K38" s="3">
        <v>1</v>
      </c>
      <c r="M38" s="71">
        <v>490</v>
      </c>
      <c r="N38" s="3">
        <v>1</v>
      </c>
      <c r="P38" s="3" t="s">
        <v>366</v>
      </c>
      <c r="Q38" s="1"/>
    </row>
    <row r="39" spans="1:17" ht="15" x14ac:dyDescent="0.2">
      <c r="A39" s="50" t="s">
        <v>416</v>
      </c>
      <c r="B39" s="15" t="s">
        <v>22</v>
      </c>
      <c r="C39" s="11" t="s">
        <v>184</v>
      </c>
      <c r="D39" s="58" t="s">
        <v>487</v>
      </c>
      <c r="E39" s="50" t="s">
        <v>571</v>
      </c>
      <c r="F39" s="64"/>
      <c r="G39" s="2"/>
      <c r="H39" s="67" t="s">
        <v>660</v>
      </c>
      <c r="J39" s="64" t="s">
        <v>726</v>
      </c>
      <c r="K39" s="3">
        <v>1</v>
      </c>
      <c r="M39" s="71">
        <f>410+410+60-300</f>
        <v>580</v>
      </c>
      <c r="N39" s="3">
        <v>1</v>
      </c>
      <c r="P39" s="3" t="s">
        <v>366</v>
      </c>
      <c r="Q39" s="1"/>
    </row>
    <row r="40" spans="1:17" ht="15" x14ac:dyDescent="0.2">
      <c r="A40" s="50" t="s">
        <v>417</v>
      </c>
      <c r="B40" s="15" t="s">
        <v>22</v>
      </c>
      <c r="C40" s="11" t="s">
        <v>184</v>
      </c>
      <c r="D40" s="58" t="s">
        <v>488</v>
      </c>
      <c r="E40" s="50" t="s">
        <v>572</v>
      </c>
      <c r="F40" s="64"/>
      <c r="G40" s="2"/>
      <c r="H40" s="67" t="s">
        <v>661</v>
      </c>
      <c r="J40" s="37" t="s">
        <v>727</v>
      </c>
      <c r="K40" s="3">
        <v>1</v>
      </c>
      <c r="M40" s="71">
        <v>0</v>
      </c>
      <c r="N40" s="3">
        <v>1</v>
      </c>
      <c r="P40" s="3" t="s">
        <v>366</v>
      </c>
      <c r="Q40" s="1"/>
    </row>
    <row r="41" spans="1:17" ht="30" x14ac:dyDescent="0.2">
      <c r="A41" s="50" t="s">
        <v>418</v>
      </c>
      <c r="B41" s="15" t="s">
        <v>18</v>
      </c>
      <c r="C41" s="11" t="s">
        <v>16</v>
      </c>
      <c r="D41" s="58" t="s">
        <v>489</v>
      </c>
      <c r="E41" s="50" t="s">
        <v>573</v>
      </c>
      <c r="F41" s="64" t="s">
        <v>574</v>
      </c>
      <c r="G41" s="2"/>
      <c r="H41" s="67" t="s">
        <v>662</v>
      </c>
      <c r="J41" s="64" t="s">
        <v>374</v>
      </c>
      <c r="K41" s="3">
        <v>1</v>
      </c>
      <c r="M41" s="71">
        <f>490-150</f>
        <v>340</v>
      </c>
      <c r="N41" s="3">
        <v>1</v>
      </c>
      <c r="P41" s="3" t="s">
        <v>366</v>
      </c>
      <c r="Q41" s="1"/>
    </row>
    <row r="42" spans="1:17" ht="30" x14ac:dyDescent="0.2">
      <c r="A42" s="50" t="s">
        <v>419</v>
      </c>
      <c r="B42" s="15" t="s">
        <v>26</v>
      </c>
      <c r="C42" s="11" t="s">
        <v>142</v>
      </c>
      <c r="D42" s="58" t="s">
        <v>490</v>
      </c>
      <c r="E42" s="50" t="s">
        <v>575</v>
      </c>
      <c r="F42" s="64" t="s">
        <v>576</v>
      </c>
      <c r="H42" s="67" t="s">
        <v>663</v>
      </c>
      <c r="J42" s="64" t="s">
        <v>728</v>
      </c>
      <c r="K42" s="3">
        <v>1</v>
      </c>
      <c r="M42" s="71">
        <v>350</v>
      </c>
      <c r="N42" s="3">
        <v>1</v>
      </c>
      <c r="P42" s="3" t="s">
        <v>366</v>
      </c>
      <c r="Q42" s="1"/>
    </row>
    <row r="43" spans="1:17" ht="30" x14ac:dyDescent="0.2">
      <c r="A43" s="50" t="s">
        <v>420</v>
      </c>
      <c r="B43" s="15" t="s">
        <v>18</v>
      </c>
      <c r="C43" s="11" t="s">
        <v>325</v>
      </c>
      <c r="D43" s="58" t="s">
        <v>491</v>
      </c>
      <c r="E43" s="50" t="s">
        <v>577</v>
      </c>
      <c r="F43" s="64" t="s">
        <v>578</v>
      </c>
      <c r="H43" s="67" t="s">
        <v>664</v>
      </c>
      <c r="J43" s="64" t="s">
        <v>729</v>
      </c>
      <c r="K43" s="3">
        <v>1</v>
      </c>
      <c r="M43" s="71">
        <v>610</v>
      </c>
      <c r="N43" s="3">
        <v>1</v>
      </c>
      <c r="P43" s="3" t="s">
        <v>366</v>
      </c>
      <c r="Q43" s="1"/>
    </row>
    <row r="44" spans="1:17" ht="30" x14ac:dyDescent="0.2">
      <c r="A44" s="50" t="s">
        <v>421</v>
      </c>
      <c r="B44" s="15" t="s">
        <v>196</v>
      </c>
      <c r="C44" s="11" t="s">
        <v>313</v>
      </c>
      <c r="D44" s="58" t="s">
        <v>492</v>
      </c>
      <c r="E44" s="50" t="s">
        <v>579</v>
      </c>
      <c r="F44" s="64"/>
      <c r="H44" s="67" t="s">
        <v>665</v>
      </c>
      <c r="J44" s="64" t="s">
        <v>375</v>
      </c>
      <c r="K44" s="3">
        <v>1</v>
      </c>
      <c r="M44" s="71">
        <v>0</v>
      </c>
      <c r="N44" s="3">
        <v>1</v>
      </c>
      <c r="P44" s="3" t="s">
        <v>366</v>
      </c>
      <c r="Q44" s="1"/>
    </row>
    <row r="45" spans="1:17" ht="30" x14ac:dyDescent="0.2">
      <c r="A45" s="50" t="s">
        <v>422</v>
      </c>
      <c r="B45" s="15" t="s">
        <v>26</v>
      </c>
      <c r="C45" s="11" t="s">
        <v>217</v>
      </c>
      <c r="D45" s="58" t="s">
        <v>493</v>
      </c>
      <c r="E45" s="50" t="s">
        <v>580</v>
      </c>
      <c r="F45" s="64" t="s">
        <v>581</v>
      </c>
      <c r="H45" s="67" t="s">
        <v>666</v>
      </c>
      <c r="J45" s="64" t="s">
        <v>376</v>
      </c>
      <c r="K45" s="3">
        <v>1</v>
      </c>
      <c r="M45" s="71">
        <v>385</v>
      </c>
      <c r="N45" s="3">
        <v>1</v>
      </c>
      <c r="P45" s="3" t="s">
        <v>366</v>
      </c>
      <c r="Q45" s="1"/>
    </row>
    <row r="46" spans="1:17" ht="30" x14ac:dyDescent="0.2">
      <c r="A46" s="50" t="s">
        <v>423</v>
      </c>
      <c r="B46" s="15" t="s">
        <v>17</v>
      </c>
      <c r="C46" s="11" t="s">
        <v>151</v>
      </c>
      <c r="D46" s="58" t="s">
        <v>494</v>
      </c>
      <c r="E46" s="50" t="s">
        <v>582</v>
      </c>
      <c r="F46" s="64" t="s">
        <v>583</v>
      </c>
      <c r="H46" s="67" t="s">
        <v>667</v>
      </c>
      <c r="J46" s="64" t="s">
        <v>730</v>
      </c>
      <c r="K46" s="3">
        <v>1</v>
      </c>
      <c r="M46" s="71">
        <v>350</v>
      </c>
      <c r="N46" s="3">
        <v>1</v>
      </c>
      <c r="P46" s="3" t="s">
        <v>366</v>
      </c>
      <c r="Q46" s="45"/>
    </row>
    <row r="47" spans="1:17" ht="30" x14ac:dyDescent="0.2">
      <c r="A47" s="50" t="s">
        <v>424</v>
      </c>
      <c r="B47" s="15" t="s">
        <v>17</v>
      </c>
      <c r="C47" s="11" t="s">
        <v>207</v>
      </c>
      <c r="D47" s="58" t="s">
        <v>495</v>
      </c>
      <c r="E47" s="50" t="s">
        <v>584</v>
      </c>
      <c r="F47" s="64" t="s">
        <v>585</v>
      </c>
      <c r="H47" s="67" t="s">
        <v>668</v>
      </c>
      <c r="J47" s="64" t="s">
        <v>731</v>
      </c>
      <c r="K47" s="3">
        <v>1</v>
      </c>
      <c r="M47" s="71">
        <f>380+380+30+50</f>
        <v>840</v>
      </c>
      <c r="N47" s="3">
        <v>1</v>
      </c>
      <c r="P47" s="3" t="s">
        <v>366</v>
      </c>
      <c r="Q47" s="1"/>
    </row>
    <row r="48" spans="1:17" ht="30" x14ac:dyDescent="0.2">
      <c r="A48" s="51" t="s">
        <v>425</v>
      </c>
      <c r="B48" s="15" t="s">
        <v>17</v>
      </c>
      <c r="C48" s="11" t="s">
        <v>242</v>
      </c>
      <c r="D48" s="59" t="s">
        <v>496</v>
      </c>
      <c r="E48" s="51" t="s">
        <v>586</v>
      </c>
      <c r="F48" s="65" t="s">
        <v>587</v>
      </c>
      <c r="H48" s="68" t="s">
        <v>669</v>
      </c>
      <c r="J48" s="65" t="s">
        <v>732</v>
      </c>
      <c r="K48" s="3">
        <v>1</v>
      </c>
      <c r="M48" s="71">
        <v>0</v>
      </c>
      <c r="N48" s="3">
        <v>1</v>
      </c>
      <c r="P48" s="3" t="s">
        <v>366</v>
      </c>
      <c r="Q48" s="1"/>
    </row>
    <row r="49" spans="1:17" ht="15" x14ac:dyDescent="0.2">
      <c r="A49" s="50" t="s">
        <v>426</v>
      </c>
      <c r="B49" s="15" t="s">
        <v>18</v>
      </c>
      <c r="C49" s="11" t="s">
        <v>328</v>
      </c>
      <c r="D49" s="58" t="s">
        <v>497</v>
      </c>
      <c r="E49" s="50" t="s">
        <v>588</v>
      </c>
      <c r="F49" s="64"/>
      <c r="H49" s="68" t="s">
        <v>670</v>
      </c>
      <c r="J49" s="64" t="s">
        <v>374</v>
      </c>
      <c r="K49" s="3">
        <v>1</v>
      </c>
      <c r="M49" s="71">
        <f>490-150</f>
        <v>340</v>
      </c>
      <c r="N49" s="3">
        <v>1</v>
      </c>
      <c r="P49" s="3" t="s">
        <v>366</v>
      </c>
      <c r="Q49" s="1"/>
    </row>
    <row r="50" spans="1:17" ht="15" x14ac:dyDescent="0.2">
      <c r="A50" s="50" t="s">
        <v>427</v>
      </c>
      <c r="B50" s="15" t="s">
        <v>22</v>
      </c>
      <c r="C50" s="11" t="s">
        <v>184</v>
      </c>
      <c r="D50" s="58" t="s">
        <v>498</v>
      </c>
      <c r="E50" s="50" t="s">
        <v>589</v>
      </c>
      <c r="F50" s="64"/>
      <c r="H50" s="68" t="s">
        <v>671</v>
      </c>
      <c r="J50" s="64" t="s">
        <v>733</v>
      </c>
      <c r="K50" s="3">
        <v>1</v>
      </c>
      <c r="M50" s="71">
        <v>350</v>
      </c>
      <c r="N50" s="3">
        <v>1</v>
      </c>
      <c r="P50" s="3" t="s">
        <v>366</v>
      </c>
      <c r="Q50" s="1"/>
    </row>
    <row r="51" spans="1:17" ht="30" x14ac:dyDescent="0.2">
      <c r="A51" s="51" t="s">
        <v>428</v>
      </c>
      <c r="B51" s="15" t="s">
        <v>22</v>
      </c>
      <c r="C51" s="11" t="s">
        <v>184</v>
      </c>
      <c r="D51" s="59" t="s">
        <v>499</v>
      </c>
      <c r="E51" s="51" t="s">
        <v>590</v>
      </c>
      <c r="F51" s="65" t="s">
        <v>591</v>
      </c>
      <c r="H51" s="68" t="s">
        <v>672</v>
      </c>
      <c r="J51" s="65" t="s">
        <v>374</v>
      </c>
      <c r="K51" s="3">
        <v>1</v>
      </c>
      <c r="M51" s="71">
        <f>495-150</f>
        <v>345</v>
      </c>
      <c r="N51" s="3">
        <v>1</v>
      </c>
      <c r="P51" s="3" t="s">
        <v>366</v>
      </c>
      <c r="Q51" s="1"/>
    </row>
    <row r="52" spans="1:17" ht="15" x14ac:dyDescent="0.2">
      <c r="A52" s="50" t="s">
        <v>429</v>
      </c>
      <c r="B52" s="15" t="s">
        <v>18</v>
      </c>
      <c r="C52" s="11" t="s">
        <v>325</v>
      </c>
      <c r="D52" s="58" t="s">
        <v>500</v>
      </c>
      <c r="E52" s="50" t="s">
        <v>592</v>
      </c>
      <c r="F52" s="64"/>
      <c r="H52" s="68" t="s">
        <v>673</v>
      </c>
      <c r="J52" s="64" t="s">
        <v>734</v>
      </c>
      <c r="K52" s="3">
        <v>1</v>
      </c>
      <c r="M52" s="71">
        <f>230+230+30</f>
        <v>490</v>
      </c>
      <c r="N52" s="3">
        <v>1</v>
      </c>
      <c r="P52" s="3" t="s">
        <v>366</v>
      </c>
      <c r="Q52" s="1"/>
    </row>
    <row r="53" spans="1:17" ht="30" x14ac:dyDescent="0.2">
      <c r="A53" s="50" t="s">
        <v>430</v>
      </c>
      <c r="B53" s="15" t="s">
        <v>17</v>
      </c>
      <c r="C53" s="11" t="s">
        <v>244</v>
      </c>
      <c r="D53" s="58" t="s">
        <v>501</v>
      </c>
      <c r="E53" s="50" t="s">
        <v>593</v>
      </c>
      <c r="F53" s="64"/>
      <c r="H53" s="68" t="s">
        <v>674</v>
      </c>
      <c r="J53" s="64" t="s">
        <v>735</v>
      </c>
      <c r="K53" s="3">
        <v>1</v>
      </c>
      <c r="M53" s="71">
        <v>630</v>
      </c>
      <c r="N53" s="3">
        <v>1</v>
      </c>
      <c r="P53" s="3" t="s">
        <v>366</v>
      </c>
    </row>
    <row r="54" spans="1:17" ht="30" x14ac:dyDescent="0.2">
      <c r="A54" s="50" t="s">
        <v>431</v>
      </c>
      <c r="B54" s="15" t="s">
        <v>18</v>
      </c>
      <c r="C54" s="11" t="s">
        <v>16</v>
      </c>
      <c r="D54" s="58" t="s">
        <v>502</v>
      </c>
      <c r="E54" s="50" t="s">
        <v>594</v>
      </c>
      <c r="F54" s="64"/>
      <c r="H54" s="68" t="s">
        <v>675</v>
      </c>
      <c r="J54" s="64" t="s">
        <v>736</v>
      </c>
      <c r="K54" s="3">
        <v>1</v>
      </c>
      <c r="M54" s="71">
        <v>600</v>
      </c>
      <c r="N54" s="3">
        <v>1</v>
      </c>
      <c r="P54" s="3" t="s">
        <v>366</v>
      </c>
    </row>
    <row r="55" spans="1:17" ht="30" x14ac:dyDescent="0.2">
      <c r="A55" s="50" t="s">
        <v>432</v>
      </c>
      <c r="B55" s="15" t="s">
        <v>19</v>
      </c>
      <c r="C55" s="11" t="s">
        <v>364</v>
      </c>
      <c r="D55" s="58" t="s">
        <v>503</v>
      </c>
      <c r="E55" s="50" t="s">
        <v>595</v>
      </c>
      <c r="F55" s="64"/>
      <c r="H55" s="68" t="s">
        <v>676</v>
      </c>
      <c r="J55" s="65" t="s">
        <v>732</v>
      </c>
      <c r="K55" s="3">
        <v>1</v>
      </c>
      <c r="M55" s="71">
        <f>410+300-210</f>
        <v>500</v>
      </c>
      <c r="N55" s="3">
        <v>1</v>
      </c>
      <c r="P55" s="3" t="s">
        <v>366</v>
      </c>
    </row>
    <row r="56" spans="1:17" ht="30" x14ac:dyDescent="0.2">
      <c r="A56" s="50" t="s">
        <v>433</v>
      </c>
      <c r="B56" s="15" t="s">
        <v>17</v>
      </c>
      <c r="C56" s="11" t="s">
        <v>338</v>
      </c>
      <c r="D56" s="58" t="s">
        <v>504</v>
      </c>
      <c r="E56" s="50" t="s">
        <v>596</v>
      </c>
      <c r="F56" s="64"/>
      <c r="H56" s="68" t="s">
        <v>677</v>
      </c>
      <c r="J56" s="64" t="s">
        <v>378</v>
      </c>
      <c r="K56" s="3">
        <v>1</v>
      </c>
      <c r="M56" s="71">
        <v>370</v>
      </c>
      <c r="N56" s="3">
        <v>1</v>
      </c>
      <c r="P56" s="3" t="s">
        <v>366</v>
      </c>
    </row>
    <row r="57" spans="1:17" ht="15" x14ac:dyDescent="0.2">
      <c r="A57" s="50" t="s">
        <v>434</v>
      </c>
      <c r="B57" s="15" t="s">
        <v>20</v>
      </c>
      <c r="C57" s="11" t="s">
        <v>166</v>
      </c>
      <c r="D57" s="58" t="s">
        <v>505</v>
      </c>
      <c r="E57" s="50" t="s">
        <v>597</v>
      </c>
      <c r="F57" s="64"/>
      <c r="H57" s="68" t="s">
        <v>678</v>
      </c>
      <c r="J57" s="64" t="s">
        <v>378</v>
      </c>
      <c r="K57" s="3">
        <v>1</v>
      </c>
      <c r="M57" s="71">
        <f>320+30+55+30</f>
        <v>435</v>
      </c>
      <c r="N57" s="3">
        <v>1</v>
      </c>
      <c r="P57" s="3" t="s">
        <v>366</v>
      </c>
    </row>
    <row r="58" spans="1:17" ht="30" x14ac:dyDescent="0.2">
      <c r="A58" s="50" t="s">
        <v>435</v>
      </c>
      <c r="B58" s="15" t="s">
        <v>18</v>
      </c>
      <c r="C58" s="11" t="s">
        <v>16</v>
      </c>
      <c r="D58" s="58" t="s">
        <v>506</v>
      </c>
      <c r="E58" s="50" t="s">
        <v>598</v>
      </c>
      <c r="F58" s="64" t="s">
        <v>599</v>
      </c>
      <c r="H58" s="68" t="s">
        <v>679</v>
      </c>
      <c r="J58" s="37" t="s">
        <v>737</v>
      </c>
      <c r="K58" s="3">
        <v>1</v>
      </c>
      <c r="M58" s="71">
        <f>350+300+20+30</f>
        <v>700</v>
      </c>
      <c r="N58" s="3">
        <v>1</v>
      </c>
      <c r="P58" s="3" t="s">
        <v>366</v>
      </c>
    </row>
    <row r="59" spans="1:17" ht="30" x14ac:dyDescent="0.2">
      <c r="A59" s="50" t="s">
        <v>436</v>
      </c>
      <c r="B59" s="15" t="s">
        <v>17</v>
      </c>
      <c r="C59" s="11" t="s">
        <v>350</v>
      </c>
      <c r="D59" s="58" t="s">
        <v>507</v>
      </c>
      <c r="E59" s="50" t="s">
        <v>600</v>
      </c>
      <c r="F59" s="64" t="s">
        <v>601</v>
      </c>
      <c r="H59" s="68" t="s">
        <v>680</v>
      </c>
      <c r="J59" s="64" t="s">
        <v>374</v>
      </c>
      <c r="K59" s="3">
        <v>1</v>
      </c>
      <c r="M59" s="71">
        <f>380+50-150</f>
        <v>280</v>
      </c>
      <c r="N59" s="3">
        <v>1</v>
      </c>
      <c r="P59" s="3" t="s">
        <v>366</v>
      </c>
    </row>
    <row r="60" spans="1:17" ht="15" x14ac:dyDescent="0.2">
      <c r="A60" s="50" t="s">
        <v>437</v>
      </c>
      <c r="B60" s="15" t="s">
        <v>20</v>
      </c>
      <c r="C60" s="11" t="s">
        <v>300</v>
      </c>
      <c r="D60" s="58" t="s">
        <v>508</v>
      </c>
      <c r="E60" s="50" t="s">
        <v>602</v>
      </c>
      <c r="F60" s="64"/>
      <c r="H60" s="68" t="s">
        <v>681</v>
      </c>
      <c r="J60" s="64" t="s">
        <v>374</v>
      </c>
      <c r="K60" s="3">
        <v>1</v>
      </c>
      <c r="M60" s="71">
        <f>465-150</f>
        <v>315</v>
      </c>
      <c r="N60" s="3">
        <v>1</v>
      </c>
      <c r="P60" s="3" t="s">
        <v>366</v>
      </c>
    </row>
    <row r="61" spans="1:17" ht="15" x14ac:dyDescent="0.2">
      <c r="A61" s="50" t="s">
        <v>438</v>
      </c>
      <c r="B61" s="15" t="s">
        <v>17</v>
      </c>
      <c r="C61" s="11" t="s">
        <v>231</v>
      </c>
      <c r="D61" s="1" t="s">
        <v>509</v>
      </c>
      <c r="E61" s="66" t="s">
        <v>603</v>
      </c>
      <c r="F61" s="66" t="s">
        <v>604</v>
      </c>
      <c r="H61" s="68" t="s">
        <v>682</v>
      </c>
      <c r="J61" s="1" t="s">
        <v>738</v>
      </c>
      <c r="K61" s="3">
        <v>1</v>
      </c>
      <c r="M61" s="1">
        <v>410</v>
      </c>
      <c r="N61" s="3">
        <v>1</v>
      </c>
      <c r="P61" s="3" t="s">
        <v>366</v>
      </c>
    </row>
    <row r="62" spans="1:17" ht="30" x14ac:dyDescent="0.2">
      <c r="A62" s="50" t="s">
        <v>439</v>
      </c>
      <c r="B62" s="15" t="s">
        <v>26</v>
      </c>
      <c r="C62" s="11" t="s">
        <v>169</v>
      </c>
      <c r="D62" s="58" t="s">
        <v>510</v>
      </c>
      <c r="E62" s="50" t="s">
        <v>605</v>
      </c>
      <c r="F62" s="64" t="s">
        <v>606</v>
      </c>
      <c r="H62" s="68" t="s">
        <v>683</v>
      </c>
      <c r="J62" s="64" t="s">
        <v>378</v>
      </c>
      <c r="K62" s="3">
        <v>1</v>
      </c>
      <c r="M62" s="71">
        <v>385</v>
      </c>
      <c r="N62" s="3">
        <v>1</v>
      </c>
      <c r="P62" s="3" t="s">
        <v>366</v>
      </c>
    </row>
    <row r="63" spans="1:17" ht="30" x14ac:dyDescent="0.2">
      <c r="A63" s="50" t="s">
        <v>440</v>
      </c>
      <c r="B63" s="15" t="s">
        <v>17</v>
      </c>
      <c r="C63" s="11" t="s">
        <v>226</v>
      </c>
      <c r="D63" s="58" t="s">
        <v>511</v>
      </c>
      <c r="E63" s="50" t="s">
        <v>607</v>
      </c>
      <c r="F63" s="64"/>
      <c r="H63" s="68" t="s">
        <v>684</v>
      </c>
      <c r="J63" s="64" t="s">
        <v>739</v>
      </c>
      <c r="K63" s="3">
        <v>1</v>
      </c>
      <c r="M63" s="71">
        <v>350</v>
      </c>
      <c r="N63" s="3">
        <v>1</v>
      </c>
      <c r="P63" s="3" t="s">
        <v>366</v>
      </c>
    </row>
    <row r="64" spans="1:17" ht="15" x14ac:dyDescent="0.2">
      <c r="A64" s="50" t="s">
        <v>441</v>
      </c>
      <c r="B64" s="15" t="s">
        <v>17</v>
      </c>
      <c r="C64" s="11" t="s">
        <v>226</v>
      </c>
      <c r="D64" s="58" t="s">
        <v>512</v>
      </c>
      <c r="E64" s="50" t="s">
        <v>608</v>
      </c>
      <c r="F64" s="64"/>
      <c r="H64" s="68" t="s">
        <v>685</v>
      </c>
      <c r="J64" s="64" t="s">
        <v>740</v>
      </c>
      <c r="K64" s="3">
        <v>1</v>
      </c>
      <c r="M64" s="71">
        <f>490+300-150-100-540</f>
        <v>0</v>
      </c>
      <c r="N64" s="3">
        <v>1</v>
      </c>
      <c r="P64" s="3" t="s">
        <v>366</v>
      </c>
    </row>
    <row r="65" spans="1:16" ht="30" x14ac:dyDescent="0.2">
      <c r="A65" s="50" t="s">
        <v>442</v>
      </c>
      <c r="B65" s="15" t="s">
        <v>19</v>
      </c>
      <c r="C65" s="11" t="s">
        <v>191</v>
      </c>
      <c r="D65" s="58" t="s">
        <v>513</v>
      </c>
      <c r="E65" s="50" t="s">
        <v>609</v>
      </c>
      <c r="F65" s="64" t="s">
        <v>610</v>
      </c>
      <c r="H65" s="68" t="s">
        <v>686</v>
      </c>
      <c r="J65" s="64" t="s">
        <v>741</v>
      </c>
      <c r="K65" s="3">
        <v>1</v>
      </c>
      <c r="M65" s="71">
        <v>335</v>
      </c>
      <c r="N65" s="3">
        <v>1</v>
      </c>
      <c r="P65" s="3" t="s">
        <v>366</v>
      </c>
    </row>
    <row r="66" spans="1:16" ht="15" x14ac:dyDescent="0.2">
      <c r="A66" s="50" t="s">
        <v>443</v>
      </c>
      <c r="B66" s="15" t="s">
        <v>344</v>
      </c>
      <c r="C66" s="11" t="s">
        <v>74</v>
      </c>
      <c r="D66" s="58" t="s">
        <v>514</v>
      </c>
      <c r="E66" s="50" t="s">
        <v>611</v>
      </c>
      <c r="F66" s="64"/>
      <c r="H66" s="68" t="s">
        <v>687</v>
      </c>
      <c r="J66" s="64" t="s">
        <v>742</v>
      </c>
      <c r="K66" s="3">
        <v>1</v>
      </c>
      <c r="M66" s="71">
        <f>250+200+35+30</f>
        <v>515</v>
      </c>
      <c r="N66" s="3">
        <v>1</v>
      </c>
      <c r="P66" s="3" t="s">
        <v>366</v>
      </c>
    </row>
    <row r="67" spans="1:16" ht="30" x14ac:dyDescent="0.2">
      <c r="A67" s="51" t="s">
        <v>444</v>
      </c>
      <c r="B67" s="15" t="s">
        <v>33</v>
      </c>
      <c r="C67" s="11" t="s">
        <v>51</v>
      </c>
      <c r="D67" s="59" t="s">
        <v>515</v>
      </c>
      <c r="E67" s="51" t="s">
        <v>612</v>
      </c>
      <c r="F67" s="65" t="s">
        <v>613</v>
      </c>
      <c r="H67" s="68" t="s">
        <v>688</v>
      </c>
      <c r="J67" s="65" t="s">
        <v>743</v>
      </c>
      <c r="K67" s="3">
        <v>1</v>
      </c>
      <c r="M67" s="71">
        <v>280</v>
      </c>
      <c r="N67" s="3">
        <v>1</v>
      </c>
      <c r="P67" s="3" t="s">
        <v>366</v>
      </c>
    </row>
    <row r="68" spans="1:16" ht="30" x14ac:dyDescent="0.2">
      <c r="A68" s="51" t="s">
        <v>445</v>
      </c>
      <c r="B68" s="15" t="s">
        <v>17</v>
      </c>
      <c r="C68" s="11" t="s">
        <v>338</v>
      </c>
      <c r="D68" s="59" t="s">
        <v>516</v>
      </c>
      <c r="E68" s="51" t="s">
        <v>614</v>
      </c>
      <c r="F68" s="65" t="s">
        <v>615</v>
      </c>
      <c r="H68" s="68" t="s">
        <v>689</v>
      </c>
      <c r="J68" s="65" t="s">
        <v>743</v>
      </c>
      <c r="K68" s="3">
        <v>1</v>
      </c>
      <c r="M68" s="71">
        <v>280</v>
      </c>
      <c r="N68" s="3">
        <v>1</v>
      </c>
      <c r="P68" s="3" t="s">
        <v>366</v>
      </c>
    </row>
    <row r="69" spans="1:16" ht="45" x14ac:dyDescent="0.2">
      <c r="A69" s="51" t="s">
        <v>446</v>
      </c>
      <c r="B69" s="15" t="s">
        <v>17</v>
      </c>
      <c r="C69" s="11" t="s">
        <v>255</v>
      </c>
      <c r="D69" s="59" t="s">
        <v>517</v>
      </c>
      <c r="E69" s="51" t="s">
        <v>616</v>
      </c>
      <c r="F69" s="65" t="s">
        <v>617</v>
      </c>
      <c r="H69" s="68" t="s">
        <v>690</v>
      </c>
      <c r="J69" s="65" t="s">
        <v>743</v>
      </c>
      <c r="K69" s="3">
        <v>1</v>
      </c>
      <c r="M69" s="71">
        <v>280</v>
      </c>
      <c r="N69" s="3">
        <v>1</v>
      </c>
      <c r="P69" s="3" t="s">
        <v>366</v>
      </c>
    </row>
    <row r="70" spans="1:16" ht="15" x14ac:dyDescent="0.2">
      <c r="A70" s="51" t="s">
        <v>447</v>
      </c>
      <c r="B70" s="15" t="s">
        <v>17</v>
      </c>
      <c r="C70" s="11" t="s">
        <v>226</v>
      </c>
      <c r="D70" s="59" t="s">
        <v>518</v>
      </c>
      <c r="E70" s="51" t="s">
        <v>618</v>
      </c>
      <c r="F70" s="65"/>
      <c r="H70" s="68" t="s">
        <v>691</v>
      </c>
      <c r="J70" s="65" t="s">
        <v>744</v>
      </c>
      <c r="K70" s="3">
        <v>1</v>
      </c>
      <c r="M70" s="71">
        <v>280</v>
      </c>
      <c r="N70" s="3">
        <v>1</v>
      </c>
      <c r="P70" s="3" t="s">
        <v>366</v>
      </c>
    </row>
    <row r="71" spans="1:16" ht="25.5" x14ac:dyDescent="0.2">
      <c r="A71" s="24" t="s">
        <v>448</v>
      </c>
      <c r="B71" s="15" t="s">
        <v>196</v>
      </c>
      <c r="C71" s="11" t="s">
        <v>314</v>
      </c>
      <c r="D71" s="32" t="s">
        <v>519</v>
      </c>
      <c r="E71" s="24" t="s">
        <v>619</v>
      </c>
      <c r="F71" s="37" t="s">
        <v>620</v>
      </c>
      <c r="H71" s="38" t="s">
        <v>692</v>
      </c>
      <c r="J71" s="39" t="s">
        <v>745</v>
      </c>
      <c r="K71" s="3">
        <v>1</v>
      </c>
      <c r="M71" s="44">
        <v>495</v>
      </c>
      <c r="N71" s="3">
        <v>1</v>
      </c>
      <c r="P71" s="3" t="s">
        <v>366</v>
      </c>
    </row>
    <row r="72" spans="1:16" ht="25.5" x14ac:dyDescent="0.2">
      <c r="A72" s="24" t="s">
        <v>449</v>
      </c>
      <c r="B72" s="15" t="s">
        <v>24</v>
      </c>
      <c r="C72" s="11" t="s">
        <v>186</v>
      </c>
      <c r="D72" s="32" t="s">
        <v>520</v>
      </c>
      <c r="E72" s="24" t="s">
        <v>621</v>
      </c>
      <c r="F72" s="37" t="s">
        <v>622</v>
      </c>
      <c r="H72" s="38" t="s">
        <v>693</v>
      </c>
      <c r="J72" s="39" t="s">
        <v>373</v>
      </c>
      <c r="K72" s="3">
        <v>1</v>
      </c>
      <c r="M72" s="44">
        <v>335</v>
      </c>
      <c r="N72" s="3">
        <v>1</v>
      </c>
      <c r="P72" s="3" t="s">
        <v>366</v>
      </c>
    </row>
    <row r="73" spans="1:16" x14ac:dyDescent="0.2">
      <c r="A73" s="24"/>
      <c r="D73" s="32"/>
      <c r="E73" s="24"/>
      <c r="F73" s="37"/>
      <c r="H73" s="38"/>
      <c r="J73" s="39"/>
      <c r="K73" s="3"/>
      <c r="M73" s="44"/>
      <c r="P73" s="3"/>
    </row>
    <row r="74" spans="1:16" x14ac:dyDescent="0.2">
      <c r="A74" s="24"/>
      <c r="D74" s="32"/>
      <c r="E74" s="24"/>
      <c r="F74" s="37"/>
      <c r="H74" s="38"/>
      <c r="J74" s="39"/>
      <c r="K74" s="3"/>
      <c r="M74" s="44"/>
      <c r="P74" s="3"/>
    </row>
    <row r="75" spans="1:16" x14ac:dyDescent="0.2">
      <c r="A75" s="24"/>
      <c r="D75" s="32"/>
      <c r="E75" s="24"/>
      <c r="F75" s="37"/>
      <c r="H75" s="38"/>
      <c r="J75" s="39"/>
      <c r="K75" s="3"/>
      <c r="M75" s="44"/>
      <c r="P75" s="3"/>
    </row>
    <row r="76" spans="1:16" x14ac:dyDescent="0.2">
      <c r="A76" s="24"/>
      <c r="D76" s="32"/>
      <c r="E76" s="24"/>
      <c r="F76" s="37"/>
      <c r="H76" s="38"/>
      <c r="J76" s="39"/>
      <c r="K76" s="3"/>
      <c r="M76" s="44"/>
      <c r="P76" s="3"/>
    </row>
    <row r="77" spans="1:16" x14ac:dyDescent="0.2">
      <c r="A77" s="24"/>
      <c r="D77" s="32"/>
      <c r="E77" s="24"/>
      <c r="F77" s="37"/>
      <c r="H77" s="38"/>
      <c r="J77" s="39"/>
      <c r="K77" s="3"/>
      <c r="M77" s="44"/>
      <c r="P77" s="3"/>
    </row>
    <row r="78" spans="1:16" x14ac:dyDescent="0.2">
      <c r="A78" s="24"/>
      <c r="D78" s="32"/>
      <c r="E78" s="24"/>
      <c r="F78" s="37"/>
      <c r="H78" s="38"/>
      <c r="J78" s="39"/>
      <c r="K78" s="3"/>
      <c r="M78" s="44"/>
      <c r="P78" s="3"/>
    </row>
    <row r="79" spans="1:16" x14ac:dyDescent="0.2">
      <c r="A79" s="24"/>
      <c r="D79" s="32"/>
      <c r="E79" s="24"/>
      <c r="F79" s="37"/>
      <c r="H79" s="38"/>
      <c r="J79" s="39"/>
      <c r="K79" s="3"/>
      <c r="M79" s="44"/>
      <c r="P79" s="3"/>
    </row>
    <row r="80" spans="1:16" x14ac:dyDescent="0.2">
      <c r="A80" s="24"/>
      <c r="D80" s="32"/>
      <c r="E80" s="24"/>
      <c r="F80" s="37"/>
      <c r="H80" s="38"/>
      <c r="J80" s="39"/>
      <c r="K80" s="3"/>
      <c r="M80" s="44"/>
      <c r="P80" s="3"/>
    </row>
    <row r="81" spans="1:16" x14ac:dyDescent="0.2">
      <c r="A81" s="24"/>
      <c r="D81" s="32"/>
      <c r="E81" s="24"/>
      <c r="F81" s="37"/>
      <c r="H81" s="38"/>
      <c r="J81" s="39"/>
      <c r="K81" s="3"/>
      <c r="M81" s="44"/>
      <c r="P81" s="3"/>
    </row>
    <row r="82" spans="1:16" x14ac:dyDescent="0.2">
      <c r="A82" s="24"/>
      <c r="D82" s="32"/>
      <c r="E82" s="24"/>
      <c r="F82" s="37"/>
      <c r="H82" s="38"/>
      <c r="J82" s="39"/>
      <c r="K82" s="3"/>
      <c r="M82" s="44"/>
      <c r="P82" s="3"/>
    </row>
    <row r="83" spans="1:16" x14ac:dyDescent="0.2">
      <c r="A83" s="24"/>
      <c r="D83" s="32"/>
      <c r="E83" s="24"/>
      <c r="F83" s="37"/>
      <c r="H83" s="38"/>
      <c r="J83" s="39"/>
      <c r="K83" s="3"/>
      <c r="M83" s="44"/>
      <c r="P83" s="3"/>
    </row>
    <row r="84" spans="1:16" x14ac:dyDescent="0.2">
      <c r="A84" s="24"/>
      <c r="D84" s="32"/>
      <c r="E84" s="24"/>
      <c r="F84" s="37"/>
      <c r="H84" s="38"/>
      <c r="J84" s="39"/>
      <c r="K84" s="3"/>
      <c r="M84" s="44"/>
      <c r="P84" s="3"/>
    </row>
    <row r="85" spans="1:16" x14ac:dyDescent="0.2">
      <c r="A85" s="24"/>
      <c r="D85" s="32"/>
      <c r="E85" s="24"/>
      <c r="F85" s="37"/>
      <c r="H85" s="38"/>
      <c r="J85" s="39"/>
      <c r="K85" s="3"/>
      <c r="M85" s="44"/>
      <c r="P85" s="3"/>
    </row>
    <row r="86" spans="1:16" x14ac:dyDescent="0.2">
      <c r="A86" s="24"/>
      <c r="D86" s="32"/>
      <c r="E86" s="24"/>
      <c r="F86" s="37"/>
      <c r="H86" s="38"/>
      <c r="J86" s="39"/>
      <c r="K86" s="3"/>
      <c r="M86" s="44"/>
      <c r="P86" s="3"/>
    </row>
    <row r="87" spans="1:16" x14ac:dyDescent="0.2">
      <c r="A87" s="24"/>
      <c r="D87" s="32"/>
      <c r="E87" s="24"/>
      <c r="F87" s="37"/>
      <c r="H87" s="38"/>
      <c r="J87" s="39"/>
      <c r="K87" s="3"/>
      <c r="M87" s="44"/>
      <c r="P87" s="3"/>
    </row>
    <row r="88" spans="1:16" x14ac:dyDescent="0.2">
      <c r="A88" s="24"/>
      <c r="D88" s="32"/>
      <c r="E88" s="24"/>
      <c r="F88" s="37"/>
      <c r="H88" s="38"/>
      <c r="J88" s="39"/>
      <c r="K88" s="3"/>
      <c r="M88" s="44"/>
      <c r="P88" s="3"/>
    </row>
    <row r="89" spans="1:16" x14ac:dyDescent="0.2">
      <c r="A89" s="24"/>
      <c r="D89" s="32"/>
      <c r="E89" s="24"/>
      <c r="F89" s="37"/>
      <c r="H89" s="38"/>
      <c r="J89" s="39"/>
      <c r="K89" s="3"/>
      <c r="M89" s="44"/>
      <c r="P89" s="3"/>
    </row>
    <row r="90" spans="1:16" x14ac:dyDescent="0.2">
      <c r="A90" s="24"/>
      <c r="D90" s="32"/>
      <c r="E90" s="24"/>
      <c r="F90" s="37"/>
      <c r="H90" s="38"/>
      <c r="J90" s="39"/>
      <c r="K90" s="3"/>
      <c r="M90" s="44"/>
      <c r="P90" s="3"/>
    </row>
    <row r="91" spans="1:16" x14ac:dyDescent="0.2">
      <c r="A91" s="24"/>
      <c r="D91" s="32"/>
      <c r="E91" s="24"/>
      <c r="F91" s="37"/>
      <c r="H91" s="38"/>
      <c r="J91" s="39"/>
      <c r="K91" s="3"/>
      <c r="M91" s="44"/>
      <c r="P91" s="3"/>
    </row>
    <row r="92" spans="1:16" x14ac:dyDescent="0.2">
      <c r="A92" s="24"/>
      <c r="D92" s="32"/>
      <c r="E92" s="24"/>
      <c r="F92" s="37"/>
      <c r="H92" s="38"/>
      <c r="J92" s="39"/>
      <c r="K92" s="3"/>
      <c r="M92" s="44"/>
      <c r="P92" s="3"/>
    </row>
    <row r="93" spans="1:16" x14ac:dyDescent="0.2">
      <c r="A93" s="24"/>
      <c r="D93" s="32"/>
      <c r="E93" s="24"/>
      <c r="F93" s="37"/>
      <c r="H93" s="38"/>
      <c r="J93" s="39"/>
      <c r="K93" s="3"/>
      <c r="M93" s="44"/>
      <c r="P93" s="3"/>
    </row>
    <row r="94" spans="1:16" x14ac:dyDescent="0.2">
      <c r="A94" s="24"/>
      <c r="D94" s="32"/>
      <c r="E94" s="24"/>
      <c r="F94" s="37"/>
      <c r="H94" s="38"/>
      <c r="J94" s="39"/>
      <c r="K94" s="3"/>
      <c r="M94" s="44"/>
      <c r="P94" s="3"/>
    </row>
    <row r="95" spans="1:16" x14ac:dyDescent="0.2">
      <c r="A95" s="24"/>
      <c r="D95" s="32"/>
      <c r="E95" s="24"/>
      <c r="F95" s="37"/>
      <c r="H95" s="38"/>
      <c r="J95" s="39"/>
      <c r="K95" s="3"/>
      <c r="M95" s="44"/>
      <c r="P95" s="3"/>
    </row>
    <row r="96" spans="1:16" x14ac:dyDescent="0.2">
      <c r="A96" s="24"/>
      <c r="D96" s="32"/>
      <c r="E96" s="24"/>
      <c r="F96" s="37"/>
      <c r="H96" s="38"/>
      <c r="J96" s="39"/>
      <c r="K96" s="3"/>
      <c r="M96" s="44"/>
      <c r="P96" s="3"/>
    </row>
    <row r="97" spans="1:16" x14ac:dyDescent="0.2">
      <c r="A97" s="24"/>
      <c r="D97" s="32"/>
      <c r="E97" s="24"/>
      <c r="F97" s="37"/>
      <c r="H97" s="38"/>
      <c r="J97" s="39"/>
      <c r="K97" s="3"/>
      <c r="M97" s="44"/>
      <c r="P97" s="3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98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2"/>
    <col min="2" max="2" width="13.625" style="12" customWidth="1"/>
    <col min="3" max="3" width="13.25" style="12" customWidth="1"/>
    <col min="4" max="27" width="12.375" style="12"/>
    <col min="28" max="28" width="18.875" style="12" bestFit="1" customWidth="1"/>
    <col min="29" max="16384" width="12.37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2025-01-05T17:27:29Z</dcterms:modified>
</cp:coreProperties>
</file>