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642BFD3-06FD-4FB7-829D-A89BA0B4C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42" i="1" l="1"/>
  <c r="M34" i="1"/>
  <c r="M33" i="1"/>
  <c r="M24" i="1"/>
  <c r="M22" i="1"/>
  <c r="M20" i="1"/>
  <c r="M13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<sst xmlns="http://schemas.openxmlformats.org/spreadsheetml/2006/main" count="776" uniqueCount="605">
  <si>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</si>
  <si>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</si>
  <si>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</si>
  <si>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</si>
  <si>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</si>
  <si>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</si>
  <si>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</si>
  <si>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</si>
  <si>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</si>
  <si>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</si>
  <si>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</si>
  <si>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</si>
  <si>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</si>
  <si>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</si>
  <si>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</si>
  <si>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</si>
  <si>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</si>
  <si>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</si>
  <si>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</si>
  <si>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</si>
  <si>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</si>
  <si>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</si>
  <si>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</si>
  <si>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</si>
  <si>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</si>
  <si>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</si>
  <si>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</si>
  <si>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</si>
  <si>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</si>
  <si>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</si>
  <si>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</si>
  <si>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</si>
  <si>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</si>
  <si>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</si>
  <si>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</si>
  <si>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</si>
  <si>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</si>
  <si>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</si>
  <si>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</si>
  <si>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</si>
  <si>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</si>
  <si>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</si>
  <si>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</si>
  <si>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</si>
  <si>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</si>
  <si>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</si>
  <si>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</si>
  <si>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</si>
  <si>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</si>
  <si>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</si>
  <si>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</si>
  <si>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</si>
  <si>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</si>
  <si>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</si>
  <si>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</si>
  <si>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</si>
  <si>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</si>
  <si>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</si>
  <si>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</si>
  <si>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</si>
  <si>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</si>
  <si>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</si>
  <si>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</si>
  <si>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</si>
  <si>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</si>
  <si>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</si>
  <si>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</si>
  <si>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</si>
  <si>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</si>
  <si>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</si>
  <si>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</si>
  <si>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</si>
  <si>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</si>
  <si>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</si>
  <si>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</si>
  <si>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</si>
  <si>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</si>
  <si>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</si>
  <si>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</si>
  <si>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</si>
  <si>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</si>
  <si>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</si>
  <si>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</si>
  <si>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</si>
  <si>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</si>
  <si>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</si>
  <si>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</si>
  <si>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</si>
  <si>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</si>
  <si>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</si>
  <si>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</si>
  <si>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</si>
  <si>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</si>
  <si>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</si>
  <si>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</si>
  <si>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</si>
  <si>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</si>
  <si>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</si>
  <si>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</si>
  <si>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</si>
  <si>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</si>
  <si>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</si>
  <si>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</si>
  <si>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</si>
  <si>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</si>
  <si>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</si>
  <si>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</si>
  <si>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</si>
  <si>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</si>
  <si>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</si>
  <si>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</si>
  <si>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</si>
  <si>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</si>
  <si>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</si>
  <si>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</si>
  <si>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</si>
  <si>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</si>
  <si>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</si>
  <si>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</si>
  <si>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</si>
  <si>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</si>
  <si>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</si>
  <si>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</si>
  <si>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</si>
  <si>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</si>
  <si>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</si>
  <si>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</si>
  <si>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</si>
  <si>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</si>
  <si>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</si>
  <si>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</si>
  <si>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</si>
  <si>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</si>
  <si>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</si>
  <si>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</si>
  <si>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</si>
  <si>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</si>
  <si>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</si>
  <si>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</si>
  <si>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</si>
  <si>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</si>
  <si>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</si>
  <si>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</si>
  <si>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</si>
  <si>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</si>
  <si>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</si>
  <si>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</si>
  <si>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</si>
  <si>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</si>
  <si>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</si>
  <si>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</si>
  <si>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</si>
  <si>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</si>
  <si>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</si>
  <si>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</si>
  <si>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</si>
  <si>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</si>
  <si>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</si>
  <si>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</si>
  <si>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</si>
  <si>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</si>
  <si>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</si>
  <si>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</si>
  <si>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</si>
  <si>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</si>
  <si>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</si>
  <si>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</si>
  <si>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</si>
  <si>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</si>
  <si>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</si>
  <si>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</si>
  <si>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</si>
  <si>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</si>
  <si>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</si>
  <si>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</si>
  <si>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</si>
  <si>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</si>
  <si>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</si>
  <si>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</si>
  <si>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</si>
  <si>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</si>
  <si>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</si>
  <si>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</si>
  <si>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</si>
  <si>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</si>
  <si>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</si>
  <si>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</si>
  <si>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</si>
  <si>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</si>
  <si>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</si>
  <si>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</si>
  <si>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</si>
  <si>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</si>
  <si>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</si>
  <si>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</si>
  <si>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</si>
  <si>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</si>
  <si>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</si>
  <si>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</si>
  <si>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</si>
  <si>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</si>
  <si>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</si>
  <si>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</si>
  <si>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</si>
  <si>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</si>
  <si>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</si>
  <si>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</si>
  <si>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</si>
  <si>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</si>
  <si>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</si>
  <si>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</si>
  <si>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</si>
  <si>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</si>
  <si>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</si>
  <si>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</si>
  <si>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</si>
  <si>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</si>
  <si>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</si>
  <si>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</si>
  <si>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</si>
  <si>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</si>
  <si>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</si>
  <si>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</si>
  <si>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</si>
  <si>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</si>
  <si>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</si>
  <si>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</si>
  <si>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</si>
  <si>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</si>
  <si>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</si>
  <si>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</si>
  <si>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</si>
  <si>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</si>
  <si>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</si>
  <si>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</si>
  <si>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</si>
  <si>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</si>
  <si>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</si>
  <si>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</si>
  <si>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</si>
  <si>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</si>
  <si>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</si>
  <si>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</si>
  <si>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</si>
  <si>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</si>
  <si>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</si>
  <si>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</si>
  <si>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</si>
  <si>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</si>
  <si>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</si>
  <si>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</si>
  <si>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</si>
  <si>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</si>
  <si>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</si>
  <si>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</si>
  <si>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</si>
  <si>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</si>
  <si>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</si>
  <si>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</si>
  <si>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</si>
  <si>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</si>
  <si>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</si>
  <si>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</si>
  <si>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</si>
  <si>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</si>
  <si>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</si>
  <si>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</si>
  <si>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</si>
  <si>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</si>
  <si>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</si>
  <si>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</si>
  <si>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</si>
  <si>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</si>
  <si>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</si>
  <si>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</si>
  <si>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</si>
  <si>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</si>
  <si>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</si>
  <si>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</si>
  <si>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</si>
  <si>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</si>
  <si>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</si>
  <si>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</si>
  <si>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</si>
  <si>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</si>
  <si>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</si>
  <si>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</si>
  <si>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</si>
  <si>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</si>
  <si>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</si>
  <si>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</si>
  <si>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</si>
  <si>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</si>
  <si>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</si>
  <si>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</si>
  <si>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</si>
  <si>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</si>
  <si>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</si>
  <si>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</si>
  <si>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</si>
  <si>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</si>
  <si>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</si>
  <si>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</si>
  <si>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</si>
  <si>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</si>
  <si>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</si>
  <si>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</si>
  <si>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</si>
  <si>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</si>
  <si>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</si>
  <si>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</si>
  <si>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</si>
  <si>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</si>
  <si>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</si>
  <si>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</si>
  <si>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</si>
  <si>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</si>
  <si>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</si>
  <si>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</si>
  <si>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</si>
  <si>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</si>
  <si>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</si>
  <si>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</si>
  <si>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</si>
  <si>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</si>
  <si>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</si>
  <si>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</si>
  <si>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</si>
  <si>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</si>
  <si>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</si>
  <si>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</si>
  <si>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</si>
  <si>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</si>
  <si>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</si>
  <si>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</si>
  <si>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</si>
  <si>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</si>
  <si>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</si>
  <si>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</si>
  <si>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</si>
  <si>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</si>
  <si>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</si>
  <si>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</si>
  <si>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</si>
  <si>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</si>
  <si>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</si>
  <si>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</si>
  <si>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</si>
  <si>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</si>
  <si>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</si>
  <si>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</si>
  <si>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</si>
  <si>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</si>
  <si>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</si>
  <si>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</si>
  <si>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</si>
  <si>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</si>
  <si>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</si>
  <si>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</si>
  <si>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</si>
  <si>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</si>
  <si>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</si>
  <si>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</si>
  <si>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</si>
  <si>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</si>
  <si>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</si>
  <si>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</si>
  <si>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</si>
  <si>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</si>
  <si>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</si>
  <si>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</si>
  <si>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</si>
  <si>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</si>
  <si>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</si>
  <si>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</si>
  <si>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</si>
  <si>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</si>
  <si>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</si>
  <si>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</si>
  <si>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</si>
  <si>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</si>
  <si>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</si>
  <si>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</si>
  <si>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</si>
  <si>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</si>
  <si>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 xml:space="preserve">ماسك مطلي فضه </t>
  </si>
  <si>
    <t>زياد هاني</t>
  </si>
  <si>
    <t>القاهره/النزهه شارع حسن ضاحيه متفرع من طه حسين /الدور السادس شقه١٢/عماره ١٠</t>
  </si>
  <si>
    <t>01092887735</t>
  </si>
  <si>
    <t>01288739011</t>
  </si>
  <si>
    <t>DE3/1</t>
  </si>
  <si>
    <t>دبله تانجستين اسود</t>
  </si>
  <si>
    <t>روفيده خالد</t>
  </si>
  <si>
    <t>الاسكندريه  كوبري ابيس بعد مستشفي الكلي، شارع المدرسه، بيت الحاج خالد عبدالله</t>
  </si>
  <si>
    <t>01273983119</t>
  </si>
  <si>
    <t>DE3/2</t>
  </si>
  <si>
    <t xml:space="preserve">سارة </t>
  </si>
  <si>
    <t>محافظة الفيوم مسجد الراضي</t>
  </si>
  <si>
    <t>01022711375</t>
  </si>
  <si>
    <t>DE3/3</t>
  </si>
  <si>
    <t>محفظه جلد بدون كتابه</t>
  </si>
  <si>
    <t xml:space="preserve">فاطمة </t>
  </si>
  <si>
    <t xml:space="preserve">شارع عبدالرحمن صدقى متفرع من حسنين هيكل مدينة نصر عمارة ١١ الدور الارضى شقة ١ </t>
  </si>
  <si>
    <t>01004327840</t>
  </si>
  <si>
    <t>DE3/4</t>
  </si>
  <si>
    <t>ميداليه مستطيل وكوين</t>
  </si>
  <si>
    <t xml:space="preserve">Sama fayez </t>
  </si>
  <si>
    <t>مدينة نصر الحي العاشر مشروع ال١٤ عمارة ٨أ شقة ٢٠</t>
  </si>
  <si>
    <t>01000256029</t>
  </si>
  <si>
    <t>DE3/5</t>
  </si>
  <si>
    <t xml:space="preserve"> 2انسيال بلاتنيوم</t>
  </si>
  <si>
    <t xml:space="preserve">انس عماد الدين محمد </t>
  </si>
  <si>
    <t xml:space="preserve">القاهرة  التجمع الاول بنفسج ٦ فيلا ٢١٥ </t>
  </si>
  <si>
    <t>01067375510</t>
  </si>
  <si>
    <t>DE3/6</t>
  </si>
  <si>
    <t>سلسله مطلى ذهب</t>
  </si>
  <si>
    <t>بسنت نصر</t>
  </si>
  <si>
    <t>القليوبية. القناطر الخيرية. عزبة عبد المجيد عامر</t>
  </si>
  <si>
    <t>01009334588</t>
  </si>
  <si>
    <t>01551114851</t>
  </si>
  <si>
    <t>DE3/7</t>
  </si>
  <si>
    <t>ميداليه + قلم</t>
  </si>
  <si>
    <t>ضحى أحمد سالم</t>
  </si>
  <si>
    <t>محافظه الاسماعيليه جامعة قناة السويس بوابة رقم 2 او بوابة عثمان</t>
  </si>
  <si>
    <t>01552962403</t>
  </si>
  <si>
    <t>01220593801</t>
  </si>
  <si>
    <t>DE3/8</t>
  </si>
  <si>
    <t>DE3/9</t>
  </si>
  <si>
    <t>قلم</t>
  </si>
  <si>
    <t xml:space="preserve">هبة ممدوح </t>
  </si>
  <si>
    <t xml:space="preserve">الجيزة المهندسين نادي الترسانة البوابة الرئيسية </t>
  </si>
  <si>
    <t>01064118058</t>
  </si>
  <si>
    <t>محفظه جلد دبوس</t>
  </si>
  <si>
    <t xml:space="preserve">يارا </t>
  </si>
  <si>
    <t>اسكندريه العصافرة جمال عبد الناصر شارع كوخ عمارة الجامعه أمام ورشه صيانه بي لم دبيو</t>
  </si>
  <si>
    <t>01554025556</t>
  </si>
  <si>
    <t>DE3/10</t>
  </si>
  <si>
    <t xml:space="preserve">بروشين </t>
  </si>
  <si>
    <t xml:space="preserve">نوران باسم </t>
  </si>
  <si>
    <t xml:space="preserve">محافظة الجيزة ( 6 اكتوبر ) -منتجع الزهور داخل مدينة الفردوس امام دريم لاند عمارة 44 شقة 1 الدور الارضي </t>
  </si>
  <si>
    <t xml:space="preserve">01155496884 </t>
  </si>
  <si>
    <t>01116898720</t>
  </si>
  <si>
    <t>DE3/11</t>
  </si>
  <si>
    <t>ميداليه مهنه مطلي فضه</t>
  </si>
  <si>
    <t>مالك مصطفي إسماعيل</t>
  </si>
  <si>
    <t>مدينه العبور الحي الثاني محلية ٢ بالقرب من مسجد بلال</t>
  </si>
  <si>
    <t>01093280878</t>
  </si>
  <si>
    <t>DE3/12</t>
  </si>
  <si>
    <t>محفظه + ميداليه</t>
  </si>
  <si>
    <t>محمد الزغبي جابر</t>
  </si>
  <si>
    <t>المنصوره /اجا/بقطارس  بجوار البريد</t>
  </si>
  <si>
    <t>01066668927</t>
  </si>
  <si>
    <t>01063466766</t>
  </si>
  <si>
    <t>DE3/13</t>
  </si>
  <si>
    <t>ماسك مصحف مطلى ذهبى</t>
  </si>
  <si>
    <t>ايمان مجدي فرج</t>
  </si>
  <si>
    <t>الشروق الحي الثامن مجاوره ٣ فيلا ٢٧ شارع احمد زكي ابو شادي</t>
  </si>
  <si>
    <t>01001641875</t>
  </si>
  <si>
    <t>DE3/14</t>
  </si>
  <si>
    <t>2ماسك مصحف مطلى ذهبى</t>
  </si>
  <si>
    <t>حنين المنصوري</t>
  </si>
  <si>
    <t xml:space="preserve">المنصوره - منيه النصر - الدراكسه </t>
  </si>
  <si>
    <t>01113203037</t>
  </si>
  <si>
    <t>DE3/15</t>
  </si>
  <si>
    <t xml:space="preserve">بروش فضي </t>
  </si>
  <si>
    <t xml:space="preserve">يوسف نبيل خالد </t>
  </si>
  <si>
    <t>العبور الشباب الحي الثامن عماير سهمود عماره ١١ شقه ٢٠</t>
  </si>
  <si>
    <t>01023139337</t>
  </si>
  <si>
    <t>DE3/16</t>
  </si>
  <si>
    <t xml:space="preserve">انسيال فصوص تنس </t>
  </si>
  <si>
    <t>ملك جابر علي العطار</t>
  </si>
  <si>
    <t>محافظة الشرقية جامعة الزقازيق حي الزهور تقسيم المعلمين شارع محطة تحلية المياه</t>
  </si>
  <si>
    <t xml:space="preserve">01064221014 </t>
  </si>
  <si>
    <t>DE3/17</t>
  </si>
  <si>
    <t xml:space="preserve">قلمين </t>
  </si>
  <si>
    <t>عمر محمد</t>
  </si>
  <si>
    <t xml:space="preserve">الفيوم المرور برج النسيم الدور التاسع </t>
  </si>
  <si>
    <t>01009641404</t>
  </si>
  <si>
    <t>01016529722</t>
  </si>
  <si>
    <t>DE3/18</t>
  </si>
  <si>
    <t xml:space="preserve">قلم + ميداليه لاڤ سيركل </t>
  </si>
  <si>
    <t>منة ياسر</t>
  </si>
  <si>
    <t>١٩٥ عائلي واحد-المستثمرين الجنوبية-شقة واحد-التجمع الخامس</t>
  </si>
  <si>
    <t>01121338888</t>
  </si>
  <si>
    <t>01007186073</t>
  </si>
  <si>
    <t>DE3/19</t>
  </si>
  <si>
    <t xml:space="preserve">ولاعه + ميداليه لاڤ سيركل </t>
  </si>
  <si>
    <t>فاطمة احمد</t>
  </si>
  <si>
    <t>البحيرة/حوش عيسي/شارع الجمهورية امام مدرسة جلال فريطم</t>
  </si>
  <si>
    <t>01558589755</t>
  </si>
  <si>
    <t>01224171048</t>
  </si>
  <si>
    <t>DE3/20</t>
  </si>
  <si>
    <t>سبحه بكوين وصورتين</t>
  </si>
  <si>
    <t xml:space="preserve">ملك خالد </t>
  </si>
  <si>
    <t>محافظة الجيزه  منطقة الدقي</t>
  </si>
  <si>
    <t>01016187788</t>
  </si>
  <si>
    <t xml:space="preserve"> 01102779662</t>
  </si>
  <si>
    <t>DE3/21</t>
  </si>
  <si>
    <t xml:space="preserve">انسيال فضه بيور رجالي </t>
  </si>
  <si>
    <t>السيد خلاف</t>
  </si>
  <si>
    <t xml:space="preserve">القاهره حدايق القبه ٤شارع القدس متفرع من ولي العهد الدور السادس شقه ١٧ أول الشارع محل ملابس اسمه سوق العصر وتحت البيت سوبر ماركت المحمديه </t>
  </si>
  <si>
    <t>01008381907</t>
  </si>
  <si>
    <t>01222762989</t>
  </si>
  <si>
    <t>DE3/22</t>
  </si>
  <si>
    <t xml:space="preserve">سامح ابوالدهب </t>
  </si>
  <si>
    <t>١٩٣ شارع احمد شوقى بولكلى شقة ٤ اسكندرية</t>
  </si>
  <si>
    <t>01011111011</t>
  </si>
  <si>
    <t>01221333344</t>
  </si>
  <si>
    <t>DE3/23</t>
  </si>
  <si>
    <t xml:space="preserve">4مصحف مطلى </t>
  </si>
  <si>
    <t xml:space="preserve">بسمه مرزوق </t>
  </si>
  <si>
    <t>١٧٠ طريق الحريه الابراهيمية برج السلاملك الدور الثامن شقه ٨٠٤ الاسكندرية</t>
  </si>
  <si>
    <t>01205381986</t>
  </si>
  <si>
    <t>DE3/24</t>
  </si>
  <si>
    <t xml:space="preserve"> كارولين توفيق وليم </t>
  </si>
  <si>
    <t>ش ١٨ العيسوى بعد شركه الكهربا منطقه سيدى بشر الاسكندريه</t>
  </si>
  <si>
    <t>01227062449</t>
  </si>
  <si>
    <t>DE3/25</t>
  </si>
  <si>
    <t>سلسله حرفين  و فص</t>
  </si>
  <si>
    <t>محمد رضا ناصف</t>
  </si>
  <si>
    <t>كفر الشيخ بيلا الكوم الطويل</t>
  </si>
  <si>
    <t>01024429182</t>
  </si>
  <si>
    <t>DE3/26</t>
  </si>
  <si>
    <t>مسمار مطلى فضه</t>
  </si>
  <si>
    <t xml:space="preserve">نرمين صابر </t>
  </si>
  <si>
    <t>اسكندرية ، ٢٠ شارع الواثق الحضرة البحرية</t>
  </si>
  <si>
    <t>01023449451</t>
  </si>
  <si>
    <t>DE3/27</t>
  </si>
  <si>
    <t xml:space="preserve">قلم مطلى فضه </t>
  </si>
  <si>
    <t>إسلام محمد محمود</t>
  </si>
  <si>
    <t>الدور ٣ شقة ١ ٣ أ شارع اليعقوبي الخليفة المأمون مصر الجديدة</t>
  </si>
  <si>
    <t>01096207180</t>
  </si>
  <si>
    <t>DE3/28</t>
  </si>
  <si>
    <t>ماسك مطلي دهب</t>
  </si>
  <si>
    <t>دنيا</t>
  </si>
  <si>
    <t xml:space="preserve">14 شارع عبدالجبار عبدالستار عماره الوطنيه خلف اشرفكو جسر السويس </t>
  </si>
  <si>
    <t>01110967312</t>
  </si>
  <si>
    <t>DE3/29</t>
  </si>
  <si>
    <t xml:space="preserve">قلم مطلي فضه </t>
  </si>
  <si>
    <t>ساندى احمد محمد</t>
  </si>
  <si>
    <t xml:space="preserve">٣٤ شارع حلمى بهجت بدوى الابراهيميةـ محافظة الإسكندرية الدور ١٢ شقة ١٢ </t>
  </si>
  <si>
    <t>01289312513</t>
  </si>
  <si>
    <t>01278429249</t>
  </si>
  <si>
    <t>DE3/30</t>
  </si>
  <si>
    <t>2 بروش مطلي بالذهب</t>
  </si>
  <si>
    <t>الاء رامى محمد</t>
  </si>
  <si>
    <t>الفيوم _الجون_اخر ش الدالى امام مسجد اليسر</t>
  </si>
  <si>
    <t>01097279876</t>
  </si>
  <si>
    <t>01099071288</t>
  </si>
  <si>
    <t>DE3/31</t>
  </si>
  <si>
    <t xml:space="preserve">ميداليه لاف سيركل </t>
  </si>
  <si>
    <t xml:space="preserve">شيرين أحمد صفوت </t>
  </si>
  <si>
    <t>التجمع الاول  منتجع النخيل  فيلا ٤٧٩</t>
  </si>
  <si>
    <t>01007178191</t>
  </si>
  <si>
    <t>01028002400</t>
  </si>
  <si>
    <t>DE3/32</t>
  </si>
  <si>
    <t>ميداليه مستطيل وكوين  + محفظه</t>
  </si>
  <si>
    <t xml:space="preserve">عبدالرحمن أحمد </t>
  </si>
  <si>
    <t xml:space="preserve">الدور الثاني شقة ٤  القاهرة  5 شارع الشيمي بجوار مدرسة سينا سكول متفرع من سليم الأول ـ الزيتون </t>
  </si>
  <si>
    <t xml:space="preserve">01200054164 </t>
  </si>
  <si>
    <t>01025560165</t>
  </si>
  <si>
    <t>DE3/33</t>
  </si>
  <si>
    <t xml:space="preserve">تلاته ماسك مصحف </t>
  </si>
  <si>
    <t>بسمله محمد</t>
  </si>
  <si>
    <t>القاهره جسر السويس خلف حديقه بدر ش العشرين ش ١٣٣ عمار ٤٩ الدور الاول الشقه ال ف النص</t>
  </si>
  <si>
    <t>01104478171</t>
  </si>
  <si>
    <t>DE3/34</t>
  </si>
  <si>
    <t>سلسله طباعه وانسيال حفر رجالي</t>
  </si>
  <si>
    <t>جهاد القشاوي</t>
  </si>
  <si>
    <t>اسكندريه سموحه شارع كمال الدين صلاح برج ستار سموحه خلف حلواني طلعت الدور التاسع شقه ٩٠١</t>
  </si>
  <si>
    <t>01006117115</t>
  </si>
  <si>
    <t>DE3/35</t>
  </si>
  <si>
    <t xml:space="preserve">ماسك مصحف مطلي دهب </t>
  </si>
  <si>
    <t>ادم هيثم</t>
  </si>
  <si>
    <t xml:space="preserve">مدينتي مجموعه ١٨ عماره ٤٩ شقه ١القاهره </t>
  </si>
  <si>
    <t>01003319300</t>
  </si>
  <si>
    <t>01282999717</t>
  </si>
  <si>
    <t>DE3/36</t>
  </si>
  <si>
    <t>انسيال حرف H</t>
  </si>
  <si>
    <t xml:space="preserve">إلهام غنيم </t>
  </si>
  <si>
    <t>فيلا ٢٧٤- السياحية الأولى -٦ أكتوبر</t>
  </si>
  <si>
    <t>01221155492</t>
  </si>
  <si>
    <t>DE3/37</t>
  </si>
  <si>
    <t xml:space="preserve">6ماسك مصحف </t>
  </si>
  <si>
    <t xml:space="preserve">نيرة رمضان علي </t>
  </si>
  <si>
    <t>محافظه الاسكندريه  الفلكي شارع 16 الملك عند كافي الحسن والحسين شارع اللي  في وشها  برج الرحمه دور الخامس</t>
  </si>
  <si>
    <t>01033566239</t>
  </si>
  <si>
    <t xml:space="preserve"> 01014046639 </t>
  </si>
  <si>
    <t>DE3/38</t>
  </si>
  <si>
    <t>سلسله ظرف مطلي دهب</t>
  </si>
  <si>
    <t>يارا</t>
  </si>
  <si>
    <t>المقطم منطقة د قطعة ٤٩٧ ، عمارة الفرسان، الطابق الثاني شقة 7</t>
  </si>
  <si>
    <t xml:space="preserve">01068882455 </t>
  </si>
  <si>
    <t>01029354834</t>
  </si>
  <si>
    <t>DE3/39</t>
  </si>
  <si>
    <t xml:space="preserve">بروش مهنه مطلي فضه </t>
  </si>
  <si>
    <t xml:space="preserve">فرح علي حسن </t>
  </si>
  <si>
    <t xml:space="preserve">المستثمرين الجنوبية عائلي ١ فيلا ٣٩٣ التجمع الخامس القاهرة الجديدة شقة ١ </t>
  </si>
  <si>
    <t>01010862556</t>
  </si>
  <si>
    <t>01283272384</t>
  </si>
  <si>
    <t>DE3/40</t>
  </si>
  <si>
    <t>بروش مطلي فضه</t>
  </si>
  <si>
    <t>21شارع مكة متفرع من الشهيد احمد حمدي ،طوابق فيصل</t>
  </si>
  <si>
    <t>01126938733</t>
  </si>
  <si>
    <t>DE3/41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</si>
</sst>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applyFont="1" applyAlignment="1">
      <alignment horizontal="right" readingOrder="2"/>
    </xf>
    <xf numFmtId="0" fontId="6" fillId="2" borderId="1" xfId="0" applyFont="1" applyFill="1" applyBorder="1" applyAlignment="1">
      <alignment horizontal="right" readingOrder="2"/>
    </xf>
    <xf numFmtId="0" fontId="6" fillId="0" borderId="0" xfId="0" quotePrefix="1" applyFont="1" applyAlignment="1">
      <alignment horizontal="center" readingOrder="2"/>
    </xf>
    <xf numFmtId="49" fontId="6" fillId="0" borderId="0" xfId="0" applyNumberFormat="1" applyFont="1" applyAlignment="1">
      <alignment horizontal="right" readingOrder="2"/>
    </xf>
    <xf numFmtId="0" fontId="7" fillId="0" borderId="0" xfId="0" applyFont="1"/>
    <xf numFmtId="0" fontId="8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 readingOrder="2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2"/>
    </xf>
    <xf numFmtId="12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 readingOrder="2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2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readingOrder="2"/>
    </xf>
    <xf numFmtId="49" fontId="9" fillId="6" borderId="2" xfId="0" applyNumberFormat="1" applyFont="1" applyFill="1" applyBorder="1" applyAlignment="1">
      <alignment horizontal="center" vertical="center"/>
    </xf>
    <xf numFmtId="12" fontId="9" fillId="6" borderId="2" xfId="0" applyNumberFormat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D522-A7E9-4A09-921E-D0F368BB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D16C9-B318-4D5E-8418-6987D79E0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75149-639E-4837-913B-6A1B3E1C5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2ECF-351F-4683-B9CF-7D752970A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3444-422F-4ED4-8F49-E0BC379F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D11C0-AA24-43D5-BDE9-BF8F14156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CDB4E-52D6-465A-A2AF-7B7B78C3A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40BB3-53F4-4988-AE0A-6D686671F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DE7-D765-4199-9E33-524EF5B62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A8DB3-A5A5-4414-A39F-F615A701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E6787-6E46-4203-9C9B-85925F863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C9B5B-A38B-4C95-BC1B-E61D82631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3863B-5985-4311-9596-E4B45AB76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D14" sqref="D14"/>
    </sheetView>
  </sheetViews>
  <sheetFormatPr defaultColWidth="68" defaultRowHeight="45" customHeight="1" x14ac:dyDescent="0.25"/>
  <cols>
    <col min="1" max="1" width="32.5703125" style="12" bestFit="1" customWidth="1"/>
    <col min="2" max="2" width="24.42578125" style="26" customWidth="1"/>
    <col min="3" max="3" width="30.140625" style="26" customWidth="1"/>
    <col min="4" max="4" width="115.140625" style="12" customWidth="1"/>
    <col min="5" max="5" width="24" style="27" bestFit="1" customWidth="1"/>
    <col min="6" max="6" width="25.7109375" style="27" bestFit="1" customWidth="1"/>
    <col min="7" max="7" width="9.28515625" style="12" bestFit="1" customWidth="1"/>
    <col min="8" max="8" width="12.85546875" style="12" bestFit="1" customWidth="1"/>
    <col min="9" max="9" width="11.85546875" style="12" bestFit="1" customWidth="1"/>
    <col min="10" max="10" width="54.5703125" style="12" bestFit="1" customWidth="1"/>
    <col min="11" max="11" width="12.85546875" style="27" bestFit="1" customWidth="1"/>
    <col min="12" max="12" width="22.28515625" style="12" bestFit="1" customWidth="1"/>
    <col min="13" max="13" width="9.5703125" style="12" bestFit="1" customWidth="1"/>
    <col min="14" max="14" width="10.28515625" style="12" bestFit="1" customWidth="1"/>
    <col min="15" max="15" width="6.140625" style="12" bestFit="1" customWidth="1"/>
    <col min="16" max="16" width="17.28515625" style="12" bestFit="1" customWidth="1"/>
    <col min="17" max="17" width="22" style="12" bestFit="1" customWidth="1"/>
    <col min="18" max="16384" width="68" style="12"/>
  </cols>
  <sheetData>
    <row r="1" spans="1:17" ht="45" customHeight="1" x14ac:dyDescent="0.25">
      <c r="A1" s="9" t="s">
        <v>1</v>
      </c>
      <c r="B1" s="10" t="s">
        <v>340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45" customHeight="1" x14ac:dyDescent="0.6">
      <c r="A2" s="13" t="s">
        <v>386</v>
      </c>
      <c r="B2" s="14" t="s">
        <v>17</v>
      </c>
      <c r="C2" s="21" t="s">
        <v>255</v>
      </c>
      <c r="D2" s="15" t="s">
        <v>387</v>
      </c>
      <c r="E2" s="16" t="s">
        <v>388</v>
      </c>
      <c r="F2" s="13" t="s">
        <v>389</v>
      </c>
      <c r="G2" s="17"/>
      <c r="H2" s="13" t="s">
        <v>390</v>
      </c>
      <c r="I2" s="17"/>
      <c r="J2" s="16" t="s">
        <v>391</v>
      </c>
      <c r="K2" s="17">
        <v>2</v>
      </c>
      <c r="L2" s="17"/>
      <c r="M2" s="18">
        <v>0</v>
      </c>
      <c r="N2" s="19"/>
      <c r="O2" s="19"/>
      <c r="P2" s="17" t="s">
        <v>366</v>
      </c>
    </row>
    <row r="3" spans="1:17" ht="45" customHeight="1" x14ac:dyDescent="0.4">
      <c r="A3" s="20" t="s">
        <v>392</v>
      </c>
      <c r="B3" s="14" t="s">
        <v>19</v>
      </c>
      <c r="C3" s="28" t="s">
        <v>252</v>
      </c>
      <c r="D3" s="22" t="s">
        <v>393</v>
      </c>
      <c r="E3" s="23" t="s">
        <v>394</v>
      </c>
      <c r="F3" s="20"/>
      <c r="G3" s="24"/>
      <c r="H3" s="13" t="s">
        <v>395</v>
      </c>
      <c r="I3" s="17"/>
      <c r="J3" s="13" t="s">
        <v>385</v>
      </c>
      <c r="K3" s="17">
        <v>3</v>
      </c>
      <c r="L3" s="17"/>
      <c r="M3" s="18">
        <v>385</v>
      </c>
      <c r="N3" s="19"/>
      <c r="O3" s="19"/>
      <c r="P3" s="17" t="s">
        <v>366</v>
      </c>
    </row>
    <row r="4" spans="1:17" ht="45" customHeight="1" x14ac:dyDescent="0.6">
      <c r="A4" s="13" t="s">
        <v>396</v>
      </c>
      <c r="B4" s="14" t="s">
        <v>30</v>
      </c>
      <c r="C4" s="21" t="s">
        <v>30</v>
      </c>
      <c r="D4" s="15" t="s">
        <v>397</v>
      </c>
      <c r="E4" s="16" t="s">
        <v>398</v>
      </c>
      <c r="F4" s="13"/>
      <c r="G4" s="17"/>
      <c r="H4" s="13" t="s">
        <v>399</v>
      </c>
      <c r="I4" s="17"/>
      <c r="J4" s="13" t="s">
        <v>400</v>
      </c>
      <c r="K4" s="17">
        <v>4</v>
      </c>
      <c r="L4" s="17"/>
      <c r="M4" s="18">
        <v>550</v>
      </c>
      <c r="N4" s="19"/>
      <c r="O4" s="19"/>
      <c r="P4" s="17" t="s">
        <v>366</v>
      </c>
    </row>
    <row r="5" spans="1:17" ht="45" customHeight="1" x14ac:dyDescent="0.6">
      <c r="A5" s="13" t="s">
        <v>401</v>
      </c>
      <c r="B5" s="14" t="s">
        <v>17</v>
      </c>
      <c r="C5" s="21" t="s">
        <v>338</v>
      </c>
      <c r="D5" s="15" t="s">
        <v>402</v>
      </c>
      <c r="E5" s="16" t="s">
        <v>403</v>
      </c>
      <c r="F5" s="13"/>
      <c r="G5" s="17"/>
      <c r="H5" s="13" t="s">
        <v>404</v>
      </c>
      <c r="I5" s="17"/>
      <c r="J5" s="13" t="s">
        <v>405</v>
      </c>
      <c r="K5" s="17">
        <v>5</v>
      </c>
      <c r="L5" s="17"/>
      <c r="M5" s="18">
        <v>440</v>
      </c>
      <c r="N5" s="19"/>
      <c r="O5" s="19"/>
      <c r="P5" s="17" t="s">
        <v>366</v>
      </c>
    </row>
    <row r="6" spans="1:17" ht="45" customHeight="1" x14ac:dyDescent="0.6">
      <c r="A6" s="13" t="s">
        <v>406</v>
      </c>
      <c r="B6" s="14" t="s">
        <v>17</v>
      </c>
      <c r="C6" s="21" t="s">
        <v>338</v>
      </c>
      <c r="D6" s="15" t="s">
        <v>407</v>
      </c>
      <c r="E6" s="16" t="s">
        <v>408</v>
      </c>
      <c r="F6" s="13"/>
      <c r="G6" s="17"/>
      <c r="H6" s="13" t="s">
        <v>409</v>
      </c>
      <c r="I6" s="17"/>
      <c r="J6" s="13" t="s">
        <v>410</v>
      </c>
      <c r="K6" s="17">
        <v>6</v>
      </c>
      <c r="L6" s="17"/>
      <c r="M6" s="18">
        <v>515</v>
      </c>
      <c r="N6" s="19"/>
      <c r="O6" s="19"/>
      <c r="P6" s="17" t="s">
        <v>366</v>
      </c>
    </row>
    <row r="7" spans="1:17" ht="45" customHeight="1" x14ac:dyDescent="0.6">
      <c r="A7" s="29" t="s">
        <v>411</v>
      </c>
      <c r="B7" s="14" t="s">
        <v>17</v>
      </c>
      <c r="C7" s="21" t="s">
        <v>348</v>
      </c>
      <c r="D7" s="30" t="s">
        <v>412</v>
      </c>
      <c r="E7" s="31" t="s">
        <v>413</v>
      </c>
      <c r="F7" s="29"/>
      <c r="G7" s="32"/>
      <c r="H7" s="13" t="s">
        <v>414</v>
      </c>
      <c r="I7" s="13" t="s">
        <v>414</v>
      </c>
      <c r="J7" s="29" t="s">
        <v>415</v>
      </c>
      <c r="K7" s="24">
        <v>2</v>
      </c>
      <c r="L7" s="24"/>
      <c r="M7" s="33">
        <v>430</v>
      </c>
      <c r="N7" s="24"/>
      <c r="O7" s="24"/>
      <c r="P7" s="24" t="s">
        <v>366</v>
      </c>
    </row>
    <row r="8" spans="1:17" ht="45" customHeight="1" x14ac:dyDescent="0.6">
      <c r="A8" s="29" t="s">
        <v>416</v>
      </c>
      <c r="B8" s="14" t="s">
        <v>33</v>
      </c>
      <c r="C8" s="21" t="s">
        <v>67</v>
      </c>
      <c r="D8" s="30" t="s">
        <v>417</v>
      </c>
      <c r="E8" s="31" t="s">
        <v>418</v>
      </c>
      <c r="F8" s="29" t="s">
        <v>419</v>
      </c>
      <c r="G8" s="32"/>
      <c r="H8" s="13" t="s">
        <v>420</v>
      </c>
      <c r="I8" s="13" t="s">
        <v>420</v>
      </c>
      <c r="J8" s="29" t="s">
        <v>421</v>
      </c>
      <c r="K8" s="24">
        <v>2</v>
      </c>
      <c r="L8" s="24"/>
      <c r="M8" s="33">
        <f>380+300+30</f>
        <v>710</v>
      </c>
      <c r="N8" s="24"/>
      <c r="O8" s="24"/>
      <c r="P8" s="24" t="s">
        <v>366</v>
      </c>
    </row>
    <row r="9" spans="1:17" ht="45" customHeight="1" x14ac:dyDescent="0.6">
      <c r="A9" s="29" t="s">
        <v>422</v>
      </c>
      <c r="B9" s="14" t="s">
        <v>31</v>
      </c>
      <c r="C9" s="21" t="s">
        <v>31</v>
      </c>
      <c r="D9" s="30" t="s">
        <v>423</v>
      </c>
      <c r="E9" s="31" t="s">
        <v>424</v>
      </c>
      <c r="F9" s="29" t="s">
        <v>425</v>
      </c>
      <c r="G9" s="32"/>
      <c r="H9" s="13" t="s">
        <v>426</v>
      </c>
      <c r="I9" s="13" t="s">
        <v>427</v>
      </c>
      <c r="J9" s="29" t="s">
        <v>428</v>
      </c>
      <c r="K9" s="24">
        <v>2</v>
      </c>
      <c r="L9" s="24"/>
      <c r="M9" s="33">
        <v>390</v>
      </c>
      <c r="N9" s="24"/>
      <c r="O9" s="24"/>
      <c r="P9" s="24" t="s">
        <v>366</v>
      </c>
    </row>
    <row r="10" spans="1:17" ht="45" customHeight="1" x14ac:dyDescent="0.6">
      <c r="A10" s="29" t="s">
        <v>429</v>
      </c>
      <c r="B10" s="14" t="s">
        <v>18</v>
      </c>
      <c r="C10" s="21" t="s">
        <v>227</v>
      </c>
      <c r="D10" s="30" t="s">
        <v>430</v>
      </c>
      <c r="E10" s="31" t="s">
        <v>431</v>
      </c>
      <c r="F10" s="29"/>
      <c r="G10" s="32"/>
      <c r="H10" s="13" t="s">
        <v>427</v>
      </c>
      <c r="I10" s="32"/>
      <c r="J10" s="29" t="s">
        <v>432</v>
      </c>
      <c r="K10" s="24">
        <v>2</v>
      </c>
      <c r="L10" s="24"/>
      <c r="M10" s="33">
        <v>350</v>
      </c>
      <c r="N10" s="24"/>
      <c r="O10" s="24"/>
      <c r="P10" s="24" t="s">
        <v>366</v>
      </c>
    </row>
    <row r="11" spans="1:17" ht="45" customHeight="1" x14ac:dyDescent="0.4">
      <c r="A11" s="13" t="s">
        <v>433</v>
      </c>
      <c r="B11" s="14" t="s">
        <v>19</v>
      </c>
      <c r="C11" s="28" t="s">
        <v>262</v>
      </c>
      <c r="D11" s="25" t="s">
        <v>434</v>
      </c>
      <c r="E11" s="16" t="s">
        <v>435</v>
      </c>
      <c r="F11" s="13"/>
      <c r="G11" s="17"/>
      <c r="H11" s="13" t="s">
        <v>436</v>
      </c>
      <c r="I11" s="17"/>
      <c r="J11" s="13" t="s">
        <v>437</v>
      </c>
      <c r="K11" s="17">
        <v>11</v>
      </c>
      <c r="L11" s="17"/>
      <c r="M11" s="18">
        <v>700</v>
      </c>
      <c r="N11" s="19"/>
      <c r="O11" s="19"/>
      <c r="P11" s="17" t="s">
        <v>366</v>
      </c>
    </row>
    <row r="12" spans="1:17" ht="45" customHeight="1" x14ac:dyDescent="0.6">
      <c r="A12" s="13" t="s">
        <v>438</v>
      </c>
      <c r="B12" s="14" t="s">
        <v>18</v>
      </c>
      <c r="C12" s="21" t="s">
        <v>16</v>
      </c>
      <c r="D12" s="15" t="s">
        <v>439</v>
      </c>
      <c r="E12" s="16" t="s">
        <v>440</v>
      </c>
      <c r="F12" s="13" t="s">
        <v>441</v>
      </c>
      <c r="G12" s="17"/>
      <c r="H12" s="13" t="s">
        <v>442</v>
      </c>
      <c r="I12" s="17"/>
      <c r="J12" s="13" t="s">
        <v>443</v>
      </c>
      <c r="K12" s="17">
        <v>12</v>
      </c>
      <c r="L12" s="17"/>
      <c r="M12" s="18">
        <v>430</v>
      </c>
      <c r="N12" s="19"/>
      <c r="O12" s="19"/>
      <c r="P12" s="17" t="s">
        <v>366</v>
      </c>
    </row>
    <row r="13" spans="1:17" ht="45" customHeight="1" x14ac:dyDescent="0.6">
      <c r="A13" s="13" t="s">
        <v>444</v>
      </c>
      <c r="B13" s="14" t="s">
        <v>33</v>
      </c>
      <c r="C13" s="21" t="s">
        <v>160</v>
      </c>
      <c r="D13" s="15" t="s">
        <v>445</v>
      </c>
      <c r="E13" s="16" t="s">
        <v>446</v>
      </c>
      <c r="F13" s="13"/>
      <c r="G13" s="17"/>
      <c r="H13" s="13" t="s">
        <v>447</v>
      </c>
      <c r="I13" s="17"/>
      <c r="J13" s="13" t="s">
        <v>448</v>
      </c>
      <c r="K13" s="17">
        <v>13</v>
      </c>
      <c r="L13" s="17"/>
      <c r="M13" s="18">
        <f>810-150</f>
        <v>660</v>
      </c>
      <c r="N13" s="19"/>
      <c r="O13" s="19"/>
      <c r="P13" s="17" t="s">
        <v>366</v>
      </c>
    </row>
    <row r="14" spans="1:17" ht="45" customHeight="1" x14ac:dyDescent="0.6">
      <c r="A14" s="13" t="s">
        <v>449</v>
      </c>
      <c r="B14" s="14" t="s">
        <v>22</v>
      </c>
      <c r="C14" s="21" t="s">
        <v>285</v>
      </c>
      <c r="D14" s="15" t="s">
        <v>450</v>
      </c>
      <c r="E14" s="16" t="s">
        <v>451</v>
      </c>
      <c r="F14" s="13" t="s">
        <v>452</v>
      </c>
      <c r="G14" s="17"/>
      <c r="H14" s="13" t="s">
        <v>453</v>
      </c>
      <c r="I14" s="17"/>
      <c r="J14" s="13" t="s">
        <v>454</v>
      </c>
      <c r="K14" s="17">
        <v>14</v>
      </c>
      <c r="L14" s="17"/>
      <c r="M14" s="18">
        <v>385</v>
      </c>
      <c r="N14" s="19"/>
      <c r="O14" s="19"/>
      <c r="P14" s="17" t="s">
        <v>366</v>
      </c>
    </row>
    <row r="15" spans="1:17" ht="45" customHeight="1" x14ac:dyDescent="0.6">
      <c r="A15" s="20" t="s">
        <v>455</v>
      </c>
      <c r="B15" s="14" t="s">
        <v>17</v>
      </c>
      <c r="C15" s="21" t="s">
        <v>207</v>
      </c>
      <c r="D15" s="22" t="s">
        <v>456</v>
      </c>
      <c r="E15" s="23" t="s">
        <v>457</v>
      </c>
      <c r="F15" s="20"/>
      <c r="G15" s="24"/>
      <c r="H15" s="13" t="s">
        <v>458</v>
      </c>
      <c r="I15" s="17"/>
      <c r="J15" s="13" t="s">
        <v>459</v>
      </c>
      <c r="K15" s="17">
        <v>15</v>
      </c>
      <c r="L15" s="17"/>
      <c r="M15" s="18">
        <v>740</v>
      </c>
      <c r="N15" s="19"/>
      <c r="O15" s="19"/>
      <c r="P15" s="17" t="s">
        <v>366</v>
      </c>
    </row>
    <row r="16" spans="1:17" ht="45" customHeight="1" x14ac:dyDescent="0.6">
      <c r="A16" s="13" t="s">
        <v>460</v>
      </c>
      <c r="B16" s="14" t="s">
        <v>22</v>
      </c>
      <c r="C16" s="21" t="s">
        <v>192</v>
      </c>
      <c r="D16" s="15" t="s">
        <v>461</v>
      </c>
      <c r="E16" s="16" t="s">
        <v>462</v>
      </c>
      <c r="F16" s="13"/>
      <c r="G16" s="17"/>
      <c r="H16" s="13" t="s">
        <v>463</v>
      </c>
      <c r="I16" s="17"/>
      <c r="J16" s="13" t="s">
        <v>464</v>
      </c>
      <c r="K16" s="17">
        <v>16</v>
      </c>
      <c r="L16" s="17"/>
      <c r="M16" s="18">
        <v>385</v>
      </c>
      <c r="N16" s="19"/>
      <c r="O16" s="19"/>
      <c r="P16" s="17" t="s">
        <v>366</v>
      </c>
    </row>
    <row r="17" spans="1:16" ht="45" customHeight="1" x14ac:dyDescent="0.6">
      <c r="A17" s="13" t="s">
        <v>465</v>
      </c>
      <c r="B17" s="14" t="s">
        <v>33</v>
      </c>
      <c r="C17" s="21" t="s">
        <v>160</v>
      </c>
      <c r="D17" s="15" t="s">
        <v>466</v>
      </c>
      <c r="E17" s="16" t="s">
        <v>467</v>
      </c>
      <c r="F17" s="13"/>
      <c r="G17" s="17"/>
      <c r="H17" s="13" t="s">
        <v>468</v>
      </c>
      <c r="I17" s="17"/>
      <c r="J17" s="13" t="s">
        <v>469</v>
      </c>
      <c r="K17" s="17">
        <v>17</v>
      </c>
      <c r="L17" s="17"/>
      <c r="M17" s="18">
        <v>380</v>
      </c>
      <c r="N17" s="19"/>
      <c r="O17" s="19"/>
      <c r="P17" s="17" t="s">
        <v>366</v>
      </c>
    </row>
    <row r="18" spans="1:16" ht="45" customHeight="1" x14ac:dyDescent="0.6">
      <c r="A18" s="13" t="s">
        <v>470</v>
      </c>
      <c r="B18" s="14" t="s">
        <v>26</v>
      </c>
      <c r="C18" s="21" t="s">
        <v>169</v>
      </c>
      <c r="D18" s="25" t="s">
        <v>471</v>
      </c>
      <c r="E18" s="16" t="s">
        <v>472</v>
      </c>
      <c r="F18" s="13"/>
      <c r="G18" s="17"/>
      <c r="H18" s="13" t="s">
        <v>473</v>
      </c>
      <c r="I18" s="17"/>
      <c r="J18" s="13" t="s">
        <v>474</v>
      </c>
      <c r="K18" s="17">
        <v>18</v>
      </c>
      <c r="L18" s="17"/>
      <c r="M18" s="18">
        <v>660</v>
      </c>
      <c r="N18" s="19"/>
      <c r="O18" s="19"/>
      <c r="P18" s="17" t="s">
        <v>366</v>
      </c>
    </row>
    <row r="19" spans="1:16" ht="45" customHeight="1" x14ac:dyDescent="0.6">
      <c r="A19" s="13" t="s">
        <v>475</v>
      </c>
      <c r="B19" s="14" t="s">
        <v>30</v>
      </c>
      <c r="C19" s="21" t="s">
        <v>30</v>
      </c>
      <c r="D19" s="15" t="s">
        <v>476</v>
      </c>
      <c r="E19" s="16" t="s">
        <v>477</v>
      </c>
      <c r="F19" s="13" t="s">
        <v>478</v>
      </c>
      <c r="G19" s="17"/>
      <c r="H19" s="13" t="s">
        <v>479</v>
      </c>
      <c r="I19" s="17"/>
      <c r="J19" s="13" t="s">
        <v>480</v>
      </c>
      <c r="K19" s="17">
        <v>19</v>
      </c>
      <c r="L19" s="17"/>
      <c r="M19" s="18">
        <v>700</v>
      </c>
      <c r="N19" s="19"/>
      <c r="O19" s="19"/>
      <c r="P19" s="17" t="s">
        <v>366</v>
      </c>
    </row>
    <row r="20" spans="1:16" ht="45" customHeight="1" x14ac:dyDescent="0.6">
      <c r="A20" s="13" t="s">
        <v>481</v>
      </c>
      <c r="B20" s="14" t="s">
        <v>17</v>
      </c>
      <c r="C20" s="21" t="s">
        <v>356</v>
      </c>
      <c r="D20" s="15" t="s">
        <v>482</v>
      </c>
      <c r="E20" s="16" t="s">
        <v>483</v>
      </c>
      <c r="F20" s="13" t="s">
        <v>484</v>
      </c>
      <c r="G20" s="17"/>
      <c r="H20" s="13" t="s">
        <v>485</v>
      </c>
      <c r="I20" s="17"/>
      <c r="J20" s="13" t="s">
        <v>486</v>
      </c>
      <c r="K20" s="17">
        <v>20</v>
      </c>
      <c r="L20" s="17"/>
      <c r="M20" s="18">
        <f>380+300+30-150</f>
        <v>560</v>
      </c>
      <c r="N20" s="19"/>
      <c r="O20" s="19"/>
      <c r="P20" s="17" t="s">
        <v>366</v>
      </c>
    </row>
    <row r="21" spans="1:16" ht="45" customHeight="1" x14ac:dyDescent="0.6">
      <c r="A21" s="13" t="s">
        <v>487</v>
      </c>
      <c r="B21" s="14" t="s">
        <v>20</v>
      </c>
      <c r="C21" s="21" t="s">
        <v>300</v>
      </c>
      <c r="D21" s="15" t="s">
        <v>488</v>
      </c>
      <c r="E21" s="16" t="s">
        <v>489</v>
      </c>
      <c r="F21" s="13" t="s">
        <v>490</v>
      </c>
      <c r="G21" s="17"/>
      <c r="H21" s="13" t="s">
        <v>491</v>
      </c>
      <c r="I21" s="17"/>
      <c r="J21" s="13" t="s">
        <v>492</v>
      </c>
      <c r="K21" s="17">
        <v>21</v>
      </c>
      <c r="L21" s="17"/>
      <c r="M21" s="18">
        <v>535</v>
      </c>
      <c r="N21" s="19"/>
      <c r="O21" s="19"/>
      <c r="P21" s="17" t="s">
        <v>366</v>
      </c>
    </row>
    <row r="22" spans="1:16" ht="45" customHeight="1" x14ac:dyDescent="0.6">
      <c r="A22" s="13" t="s">
        <v>493</v>
      </c>
      <c r="B22" s="14" t="s">
        <v>18</v>
      </c>
      <c r="C22" s="21" t="s">
        <v>351</v>
      </c>
      <c r="D22" s="15" t="s">
        <v>494</v>
      </c>
      <c r="E22" s="16" t="s">
        <v>495</v>
      </c>
      <c r="F22" s="13" t="s">
        <v>496</v>
      </c>
      <c r="G22" s="17"/>
      <c r="H22" s="13" t="s">
        <v>497</v>
      </c>
      <c r="I22" s="17"/>
      <c r="J22" s="13" t="s">
        <v>498</v>
      </c>
      <c r="K22" s="17">
        <v>22</v>
      </c>
      <c r="L22" s="17"/>
      <c r="M22" s="18">
        <f>1180-500</f>
        <v>680</v>
      </c>
      <c r="N22" s="19"/>
      <c r="O22" s="19"/>
      <c r="P22" s="17" t="s">
        <v>366</v>
      </c>
    </row>
    <row r="23" spans="1:16" ht="45" customHeight="1" x14ac:dyDescent="0.4">
      <c r="A23" s="13" t="s">
        <v>499</v>
      </c>
      <c r="B23" s="14" t="s">
        <v>17</v>
      </c>
      <c r="C23" s="28" t="s">
        <v>240</v>
      </c>
      <c r="D23" s="15" t="s">
        <v>500</v>
      </c>
      <c r="E23" s="16" t="s">
        <v>501</v>
      </c>
      <c r="F23" s="13" t="s">
        <v>502</v>
      </c>
      <c r="G23" s="17"/>
      <c r="H23" s="13" t="s">
        <v>503</v>
      </c>
      <c r="I23" s="17"/>
      <c r="J23" s="13" t="s">
        <v>459</v>
      </c>
      <c r="K23" s="17">
        <v>23</v>
      </c>
      <c r="L23" s="17"/>
      <c r="M23" s="18">
        <v>720</v>
      </c>
      <c r="N23" s="19"/>
      <c r="O23" s="19"/>
      <c r="P23" s="17" t="s">
        <v>366</v>
      </c>
    </row>
    <row r="24" spans="1:16" ht="45" customHeight="1" x14ac:dyDescent="0.4">
      <c r="A24" s="13" t="s">
        <v>504</v>
      </c>
      <c r="B24" s="14" t="s">
        <v>19</v>
      </c>
      <c r="C24" s="28" t="s">
        <v>260</v>
      </c>
      <c r="D24" s="15" t="s">
        <v>505</v>
      </c>
      <c r="E24" s="16" t="s">
        <v>506</v>
      </c>
      <c r="F24" s="13" t="s">
        <v>507</v>
      </c>
      <c r="G24" s="17"/>
      <c r="H24" s="13" t="s">
        <v>508</v>
      </c>
      <c r="I24" s="17"/>
      <c r="J24" s="13" t="s">
        <v>509</v>
      </c>
      <c r="K24" s="17">
        <v>24</v>
      </c>
      <c r="L24" s="17"/>
      <c r="M24" s="18">
        <f>660+720-200</f>
        <v>1180</v>
      </c>
      <c r="N24" s="19"/>
      <c r="O24" s="19"/>
      <c r="P24" s="17" t="s">
        <v>366</v>
      </c>
    </row>
    <row r="25" spans="1:16" ht="45" customHeight="1" x14ac:dyDescent="0.6">
      <c r="A25" s="13" t="s">
        <v>510</v>
      </c>
      <c r="B25" s="14" t="s">
        <v>19</v>
      </c>
      <c r="C25" s="21" t="s">
        <v>214</v>
      </c>
      <c r="D25" s="15" t="s">
        <v>511</v>
      </c>
      <c r="E25" s="16" t="s">
        <v>512</v>
      </c>
      <c r="F25" s="13"/>
      <c r="G25" s="17"/>
      <c r="H25" s="13" t="s">
        <v>513</v>
      </c>
      <c r="I25" s="17"/>
      <c r="J25" s="13" t="s">
        <v>454</v>
      </c>
      <c r="K25" s="17">
        <v>25</v>
      </c>
      <c r="L25" s="17"/>
      <c r="M25" s="18">
        <v>415</v>
      </c>
      <c r="N25" s="19"/>
      <c r="O25" s="19"/>
      <c r="P25" s="17" t="s">
        <v>366</v>
      </c>
    </row>
    <row r="26" spans="1:16" ht="45" customHeight="1" x14ac:dyDescent="0.6">
      <c r="A26" s="20" t="s">
        <v>514</v>
      </c>
      <c r="B26" s="14" t="s">
        <v>19</v>
      </c>
      <c r="C26" s="21" t="s">
        <v>262</v>
      </c>
      <c r="D26" s="22" t="s">
        <v>515</v>
      </c>
      <c r="E26" s="23" t="s">
        <v>516</v>
      </c>
      <c r="F26" s="20"/>
      <c r="G26" s="24"/>
      <c r="H26" s="13" t="s">
        <v>517</v>
      </c>
      <c r="I26" s="17"/>
      <c r="J26" s="13" t="s">
        <v>518</v>
      </c>
      <c r="K26" s="17">
        <v>26</v>
      </c>
      <c r="L26" s="17"/>
      <c r="M26" s="18">
        <v>510</v>
      </c>
      <c r="N26" s="19"/>
      <c r="O26" s="19"/>
      <c r="P26" s="17" t="s">
        <v>366</v>
      </c>
    </row>
    <row r="27" spans="1:16" ht="45" customHeight="1" x14ac:dyDescent="0.4">
      <c r="A27" s="13" t="s">
        <v>519</v>
      </c>
      <c r="B27" s="14" t="s">
        <v>32</v>
      </c>
      <c r="C27" s="28" t="s">
        <v>65</v>
      </c>
      <c r="D27" s="15" t="s">
        <v>520</v>
      </c>
      <c r="E27" s="16" t="s">
        <v>521</v>
      </c>
      <c r="F27" s="13"/>
      <c r="G27" s="17"/>
      <c r="H27" s="13" t="s">
        <v>522</v>
      </c>
      <c r="I27" s="17"/>
      <c r="J27" s="13" t="s">
        <v>523</v>
      </c>
      <c r="K27" s="17">
        <v>27</v>
      </c>
      <c r="L27" s="17"/>
      <c r="M27" s="18">
        <v>335</v>
      </c>
      <c r="N27" s="19"/>
      <c r="O27" s="19"/>
      <c r="P27" s="17" t="s">
        <v>366</v>
      </c>
    </row>
    <row r="28" spans="1:16" ht="45" customHeight="1" x14ac:dyDescent="0.6">
      <c r="A28" s="13" t="s">
        <v>524</v>
      </c>
      <c r="B28" s="14" t="s">
        <v>19</v>
      </c>
      <c r="C28" s="21" t="s">
        <v>225</v>
      </c>
      <c r="D28" s="15" t="s">
        <v>525</v>
      </c>
      <c r="E28" s="16" t="s">
        <v>526</v>
      </c>
      <c r="F28" s="13"/>
      <c r="G28" s="17"/>
      <c r="H28" s="13" t="s">
        <v>527</v>
      </c>
      <c r="I28" s="17"/>
      <c r="J28" s="13" t="s">
        <v>528</v>
      </c>
      <c r="K28" s="17">
        <v>28</v>
      </c>
      <c r="L28" s="17"/>
      <c r="M28" s="18">
        <v>0</v>
      </c>
      <c r="N28" s="19"/>
      <c r="O28" s="19"/>
      <c r="P28" s="17" t="s">
        <v>366</v>
      </c>
    </row>
    <row r="29" spans="1:16" ht="45" customHeight="1" x14ac:dyDescent="0.6">
      <c r="A29" s="13" t="s">
        <v>529</v>
      </c>
      <c r="B29" s="14" t="s">
        <v>17</v>
      </c>
      <c r="C29" s="21" t="s">
        <v>255</v>
      </c>
      <c r="D29" s="25" t="s">
        <v>530</v>
      </c>
      <c r="E29" s="16" t="s">
        <v>531</v>
      </c>
      <c r="F29" s="13"/>
      <c r="G29" s="17"/>
      <c r="H29" s="13" t="s">
        <v>532</v>
      </c>
      <c r="I29" s="17"/>
      <c r="J29" s="13" t="s">
        <v>533</v>
      </c>
      <c r="K29" s="17">
        <v>29</v>
      </c>
      <c r="L29" s="17"/>
      <c r="M29" s="18">
        <v>410</v>
      </c>
      <c r="N29" s="19"/>
      <c r="O29" s="19"/>
      <c r="P29" s="17" t="s">
        <v>366</v>
      </c>
    </row>
    <row r="30" spans="1:16" ht="45" customHeight="1" x14ac:dyDescent="0.6">
      <c r="A30" s="13" t="s">
        <v>534</v>
      </c>
      <c r="B30" s="14" t="s">
        <v>17</v>
      </c>
      <c r="C30" s="21" t="s">
        <v>357</v>
      </c>
      <c r="D30" s="34" t="s">
        <v>535</v>
      </c>
      <c r="E30" s="16" t="s">
        <v>536</v>
      </c>
      <c r="F30" s="13"/>
      <c r="G30" s="17"/>
      <c r="H30" s="13" t="s">
        <v>537</v>
      </c>
      <c r="I30" s="17"/>
      <c r="J30" s="13" t="s">
        <v>538</v>
      </c>
      <c r="K30" s="17">
        <v>30</v>
      </c>
      <c r="L30" s="17"/>
      <c r="M30" s="18">
        <v>385</v>
      </c>
      <c r="N30" s="19"/>
      <c r="O30" s="19"/>
      <c r="P30" s="17" t="s">
        <v>366</v>
      </c>
    </row>
    <row r="31" spans="1:16" ht="45" customHeight="1" x14ac:dyDescent="0.6">
      <c r="A31" s="13" t="s">
        <v>539</v>
      </c>
      <c r="B31" s="14" t="s">
        <v>19</v>
      </c>
      <c r="C31" s="21" t="s">
        <v>214</v>
      </c>
      <c r="D31" s="15" t="s">
        <v>540</v>
      </c>
      <c r="E31" s="16" t="s">
        <v>541</v>
      </c>
      <c r="F31" s="13" t="s">
        <v>542</v>
      </c>
      <c r="G31" s="17"/>
      <c r="H31" s="13" t="s">
        <v>543</v>
      </c>
      <c r="I31" s="17"/>
      <c r="J31" s="13" t="s">
        <v>544</v>
      </c>
      <c r="K31" s="17">
        <v>31</v>
      </c>
      <c r="L31" s="17"/>
      <c r="M31" s="18">
        <v>660</v>
      </c>
      <c r="N31" s="19"/>
      <c r="O31" s="19"/>
      <c r="P31" s="17" t="s">
        <v>366</v>
      </c>
    </row>
    <row r="32" spans="1:16" ht="45" customHeight="1" x14ac:dyDescent="0.6">
      <c r="A32" s="13" t="s">
        <v>545</v>
      </c>
      <c r="B32" s="14" t="s">
        <v>30</v>
      </c>
      <c r="C32" s="21" t="s">
        <v>30</v>
      </c>
      <c r="D32" s="15" t="s">
        <v>546</v>
      </c>
      <c r="E32" s="16" t="s">
        <v>547</v>
      </c>
      <c r="F32" s="13" t="s">
        <v>548</v>
      </c>
      <c r="G32" s="17"/>
      <c r="H32" s="13" t="s">
        <v>549</v>
      </c>
      <c r="I32" s="17"/>
      <c r="J32" s="13" t="s">
        <v>550</v>
      </c>
      <c r="K32" s="17">
        <v>32</v>
      </c>
      <c r="L32" s="17"/>
      <c r="M32" s="18">
        <v>365</v>
      </c>
      <c r="N32" s="19"/>
      <c r="O32" s="19"/>
      <c r="P32" s="17" t="s">
        <v>366</v>
      </c>
    </row>
    <row r="33" spans="1:16" ht="45" customHeight="1" x14ac:dyDescent="0.6">
      <c r="A33" s="13" t="s">
        <v>551</v>
      </c>
      <c r="B33" s="14" t="s">
        <v>17</v>
      </c>
      <c r="C33" s="21" t="s">
        <v>355</v>
      </c>
      <c r="D33" s="15" t="s">
        <v>552</v>
      </c>
      <c r="E33" s="16" t="s">
        <v>553</v>
      </c>
      <c r="F33" s="13" t="s">
        <v>554</v>
      </c>
      <c r="G33" s="17"/>
      <c r="H33" s="13" t="s">
        <v>555</v>
      </c>
      <c r="I33" s="17"/>
      <c r="J33" s="13" t="s">
        <v>556</v>
      </c>
      <c r="K33" s="17">
        <v>33</v>
      </c>
      <c r="L33" s="17"/>
      <c r="M33" s="18">
        <f>810+30-150</f>
        <v>690</v>
      </c>
      <c r="N33" s="19"/>
      <c r="O33" s="19"/>
      <c r="P33" s="17" t="s">
        <v>366</v>
      </c>
    </row>
    <row r="34" spans="1:16" ht="45" customHeight="1" x14ac:dyDescent="0.6">
      <c r="A34" s="13" t="s">
        <v>557</v>
      </c>
      <c r="B34" s="14" t="s">
        <v>17</v>
      </c>
      <c r="C34" s="21" t="s">
        <v>183</v>
      </c>
      <c r="D34" s="25" t="s">
        <v>558</v>
      </c>
      <c r="E34" s="16" t="s">
        <v>559</v>
      </c>
      <c r="F34" s="13" t="s">
        <v>560</v>
      </c>
      <c r="G34" s="17"/>
      <c r="H34" s="13" t="s">
        <v>561</v>
      </c>
      <c r="I34" s="17"/>
      <c r="J34" s="13" t="s">
        <v>562</v>
      </c>
      <c r="K34" s="17">
        <v>34</v>
      </c>
      <c r="L34" s="17"/>
      <c r="M34" s="18">
        <f>600+30+330</f>
        <v>960</v>
      </c>
      <c r="N34" s="19"/>
      <c r="O34" s="19"/>
      <c r="P34" s="17" t="s">
        <v>366</v>
      </c>
    </row>
    <row r="35" spans="1:16" ht="45" customHeight="1" x14ac:dyDescent="0.6">
      <c r="A35" s="20" t="s">
        <v>563</v>
      </c>
      <c r="B35" s="14" t="s">
        <v>17</v>
      </c>
      <c r="C35" s="21" t="s">
        <v>357</v>
      </c>
      <c r="D35" s="22" t="s">
        <v>564</v>
      </c>
      <c r="E35" s="23" t="s">
        <v>565</v>
      </c>
      <c r="F35" s="20"/>
      <c r="G35" s="24"/>
      <c r="H35" s="13" t="s">
        <v>566</v>
      </c>
      <c r="I35" s="17"/>
      <c r="J35" s="13" t="s">
        <v>567</v>
      </c>
      <c r="K35" s="17">
        <v>35</v>
      </c>
      <c r="L35" s="17"/>
      <c r="M35" s="18">
        <v>580</v>
      </c>
      <c r="N35" s="19"/>
      <c r="O35" s="19"/>
      <c r="P35" s="17" t="s">
        <v>366</v>
      </c>
    </row>
    <row r="36" spans="1:16" ht="45" customHeight="1" x14ac:dyDescent="0.6">
      <c r="A36" s="13" t="s">
        <v>568</v>
      </c>
      <c r="B36" s="14" t="s">
        <v>19</v>
      </c>
      <c r="C36" s="21" t="s">
        <v>261</v>
      </c>
      <c r="D36" s="15" t="s">
        <v>569</v>
      </c>
      <c r="E36" s="16" t="s">
        <v>570</v>
      </c>
      <c r="F36" s="13"/>
      <c r="G36" s="17"/>
      <c r="H36" s="13" t="s">
        <v>571</v>
      </c>
      <c r="I36" s="17"/>
      <c r="J36" s="13" t="s">
        <v>572</v>
      </c>
      <c r="K36" s="17">
        <v>36</v>
      </c>
      <c r="L36" s="17"/>
      <c r="M36" s="18">
        <v>415</v>
      </c>
      <c r="N36" s="19"/>
      <c r="O36" s="19"/>
      <c r="P36" s="17" t="s">
        <v>366</v>
      </c>
    </row>
    <row r="37" spans="1:16" ht="45" customHeight="1" x14ac:dyDescent="0.6">
      <c r="A37" s="13" t="s">
        <v>573</v>
      </c>
      <c r="B37" s="14" t="s">
        <v>17</v>
      </c>
      <c r="C37" s="21" t="s">
        <v>253</v>
      </c>
      <c r="D37" s="25" t="s">
        <v>574</v>
      </c>
      <c r="E37" s="16" t="s">
        <v>575</v>
      </c>
      <c r="F37" s="13" t="s">
        <v>576</v>
      </c>
      <c r="G37" s="17"/>
      <c r="H37" s="13" t="s">
        <v>577</v>
      </c>
      <c r="I37" s="17"/>
      <c r="J37" s="13" t="s">
        <v>578</v>
      </c>
      <c r="K37" s="17">
        <v>37</v>
      </c>
      <c r="L37" s="17"/>
      <c r="M37" s="18">
        <v>400</v>
      </c>
      <c r="N37" s="19"/>
      <c r="O37" s="19"/>
      <c r="P37" s="17" t="s">
        <v>366</v>
      </c>
    </row>
    <row r="38" spans="1:16" ht="45" customHeight="1" x14ac:dyDescent="0.6">
      <c r="A38" s="13" t="s">
        <v>579</v>
      </c>
      <c r="B38" s="14" t="s">
        <v>18</v>
      </c>
      <c r="C38" s="21" t="s">
        <v>16</v>
      </c>
      <c r="D38" s="25" t="s">
        <v>580</v>
      </c>
      <c r="E38" s="16" t="s">
        <v>581</v>
      </c>
      <c r="F38" s="13"/>
      <c r="G38" s="17"/>
      <c r="H38" s="13" t="s">
        <v>582</v>
      </c>
      <c r="I38" s="17"/>
      <c r="J38" s="13" t="s">
        <v>583</v>
      </c>
      <c r="K38" s="17">
        <v>38</v>
      </c>
      <c r="L38" s="17"/>
      <c r="M38" s="18">
        <v>1510</v>
      </c>
      <c r="N38" s="19"/>
      <c r="O38" s="19"/>
      <c r="P38" s="17" t="s">
        <v>366</v>
      </c>
    </row>
    <row r="39" spans="1:16" ht="45" customHeight="1" x14ac:dyDescent="0.6">
      <c r="A39" s="13" t="s">
        <v>584</v>
      </c>
      <c r="B39" s="14" t="s">
        <v>19</v>
      </c>
      <c r="C39" s="21" t="s">
        <v>260</v>
      </c>
      <c r="D39" s="15" t="s">
        <v>585</v>
      </c>
      <c r="E39" s="16" t="s">
        <v>586</v>
      </c>
      <c r="F39" s="13" t="s">
        <v>587</v>
      </c>
      <c r="G39" s="17"/>
      <c r="H39" s="13" t="s">
        <v>588</v>
      </c>
      <c r="I39" s="17"/>
      <c r="J39" s="13" t="s">
        <v>589</v>
      </c>
      <c r="K39" s="17">
        <v>39</v>
      </c>
      <c r="L39" s="17"/>
      <c r="M39" s="18">
        <v>435</v>
      </c>
      <c r="N39" s="19"/>
      <c r="O39" s="19"/>
      <c r="P39" s="17" t="s">
        <v>366</v>
      </c>
    </row>
    <row r="40" spans="1:16" ht="45" customHeight="1" x14ac:dyDescent="0.6">
      <c r="A40" s="13" t="s">
        <v>590</v>
      </c>
      <c r="B40" s="14" t="s">
        <v>17</v>
      </c>
      <c r="C40" s="21" t="s">
        <v>228</v>
      </c>
      <c r="D40" s="15" t="s">
        <v>591</v>
      </c>
      <c r="E40" s="16" t="s">
        <v>592</v>
      </c>
      <c r="F40" s="13" t="s">
        <v>593</v>
      </c>
      <c r="G40" s="17"/>
      <c r="H40" s="13" t="s">
        <v>594</v>
      </c>
      <c r="I40" s="17"/>
      <c r="J40" s="13" t="s">
        <v>595</v>
      </c>
      <c r="K40" s="17">
        <v>40</v>
      </c>
      <c r="L40" s="17"/>
      <c r="M40" s="18">
        <v>380</v>
      </c>
      <c r="N40" s="19"/>
      <c r="O40" s="19"/>
      <c r="P40" s="17" t="s">
        <v>366</v>
      </c>
    </row>
    <row r="41" spans="1:16" ht="45" customHeight="1" x14ac:dyDescent="0.6">
      <c r="A41" s="13" t="s">
        <v>596</v>
      </c>
      <c r="B41" s="14" t="s">
        <v>17</v>
      </c>
      <c r="C41" s="21" t="s">
        <v>356</v>
      </c>
      <c r="D41" s="15" t="s">
        <v>597</v>
      </c>
      <c r="E41" s="16" t="s">
        <v>598</v>
      </c>
      <c r="F41" s="13" t="s">
        <v>599</v>
      </c>
      <c r="G41" s="17"/>
      <c r="H41" s="13" t="s">
        <v>600</v>
      </c>
      <c r="I41" s="17"/>
      <c r="J41" s="13" t="s">
        <v>601</v>
      </c>
      <c r="K41" s="17">
        <v>41</v>
      </c>
      <c r="L41" s="17"/>
      <c r="M41" s="18">
        <v>410</v>
      </c>
      <c r="N41" s="19"/>
      <c r="O41" s="19"/>
      <c r="P41" s="17" t="s">
        <v>366</v>
      </c>
    </row>
    <row r="42" spans="1:16" ht="45" customHeight="1" x14ac:dyDescent="0.6">
      <c r="A42" s="13" t="s">
        <v>433</v>
      </c>
      <c r="B42" s="14" t="s">
        <v>18</v>
      </c>
      <c r="C42" s="21" t="s">
        <v>352</v>
      </c>
      <c r="D42" s="15" t="s">
        <v>602</v>
      </c>
      <c r="E42" s="16" t="s">
        <v>603</v>
      </c>
      <c r="F42" s="13"/>
      <c r="G42" s="17"/>
      <c r="H42" s="13" t="s">
        <v>604</v>
      </c>
      <c r="I42" s="17"/>
      <c r="J42" s="29" t="s">
        <v>432</v>
      </c>
      <c r="K42" s="17">
        <v>42</v>
      </c>
      <c r="L42" s="17"/>
      <c r="M42" s="18">
        <f>530-200</f>
        <v>330</v>
      </c>
      <c r="N42" s="19"/>
      <c r="O42" s="19"/>
      <c r="P42" s="17" t="s">
        <v>366</v>
      </c>
    </row>
  </sheetData>
  <sheetProtection insertRows="0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:C42" xr:uid="{CE10C155-069D-4556-BA94-18162F0043C3}">
      <formula1>INDIRECT(B2)</formula1>
    </dataValidation>
  </dataValidations>
  <pageMargins left="0.7" right="0.7" top="0.75" bottom="0.75" header="0.3" footer="0.3"/>
  <pageSetup orientation="portrait" r:id="rId1"/>
  <ignoredErrors>
    <ignoredError sqref="E2:F4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D41" sqref="D41"/>
    </sheetView>
  </sheetViews>
  <sheetFormatPr defaultColWidth="15.7109375" defaultRowHeight="24" customHeight="1" x14ac:dyDescent="0.4"/>
  <cols>
    <col min="1" max="19" width="15.7109375" style="4"/>
    <col min="20" max="20" width="22" style="4" customWidth="1"/>
    <col min="21" max="21" width="19" style="4" bestFit="1" customWidth="1"/>
    <col min="22" max="16384" width="15.7109375" style="4"/>
  </cols>
  <sheetData>
    <row r="1" spans="2:28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4" t="s">
        <v>10</v>
      </c>
    </row>
    <row r="3" spans="2:28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8" t="s">
        <v>366</v>
      </c>
    </row>
    <row r="4" spans="2:28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8" t="s">
        <v>367</v>
      </c>
    </row>
    <row r="5" spans="2:28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8" t="s">
        <v>368</v>
      </c>
    </row>
    <row r="6" spans="2:28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8" t="s">
        <v>369</v>
      </c>
    </row>
    <row r="7" spans="2:28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8" t="s">
        <v>370</v>
      </c>
    </row>
    <row r="8" spans="2:28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8" t="s">
        <v>371</v>
      </c>
    </row>
    <row r="9" spans="2:28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8"/>
    </row>
    <row r="12" spans="2:28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24" customHeight="1" x14ac:dyDescent="0.4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24" customHeight="1" x14ac:dyDescent="0.4">
      <c r="D90" s="7"/>
    </row>
    <row r="101" spans="4:4" ht="24" customHeight="1" x14ac:dyDescent="0.4">
      <c r="D101" s="7"/>
    </row>
    <row r="110" spans="4:4" ht="24" customHeight="1" x14ac:dyDescent="0.4">
      <c r="D110" s="7"/>
    </row>
    <row r="121" spans="4:4" ht="24" customHeight="1" x14ac:dyDescent="0.4">
      <c r="D121" s="7"/>
    </row>
    <row r="129" spans="4:4" ht="24" customHeight="1" x14ac:dyDescent="0.4">
      <c r="D129" s="7"/>
    </row>
    <row r="146" spans="4:4" ht="24" customHeight="1" x14ac:dyDescent="0.4">
      <c r="D146" s="7"/>
    </row>
    <row r="166" spans="4:4" ht="24" customHeight="1" x14ac:dyDescent="0.4">
      <c r="D166" s="7"/>
    </row>
    <row r="173" spans="4:4" ht="24" customHeight="1" x14ac:dyDescent="0.4">
      <c r="D173" s="7"/>
    </row>
    <row r="192" spans="4:4" ht="24" customHeight="1" x14ac:dyDescent="0.4">
      <c r="D192" s="7"/>
    </row>
    <row r="202" spans="4:4" ht="24" customHeight="1" x14ac:dyDescent="0.4">
      <c r="D202" s="7"/>
    </row>
    <row r="210" spans="4:4" ht="24" customHeight="1" x14ac:dyDescent="0.4">
      <c r="D210" s="7"/>
    </row>
    <row r="222" spans="4:4" ht="24" customHeight="1" x14ac:dyDescent="0.4">
      <c r="D222" s="7"/>
    </row>
    <row r="234" spans="4:4" ht="24" customHeight="1" x14ac:dyDescent="0.4">
      <c r="D234" s="7"/>
    </row>
    <row r="240" spans="4:4" ht="24" customHeight="1" x14ac:dyDescent="0.4">
      <c r="D240" s="7"/>
    </row>
    <row r="252" spans="4:4" ht="24" customHeight="1" x14ac:dyDescent="0.4">
      <c r="D252" s="7"/>
    </row>
    <row r="266" spans="4:4" ht="24" customHeight="1" x14ac:dyDescent="0.4">
      <c r="D266" s="7"/>
    </row>
    <row r="276" spans="4:4" ht="24" customHeight="1" x14ac:dyDescent="0.4">
      <c r="D276" s="7"/>
    </row>
    <row r="285" spans="4:4" ht="24" customHeight="1" x14ac:dyDescent="0.4">
      <c r="D285" s="7"/>
    </row>
    <row r="297" spans="4:4" ht="24" customHeight="1" x14ac:dyDescent="0.4">
      <c r="D297" s="7"/>
    </row>
    <row r="310" spans="4:4" ht="24" customHeight="1" x14ac:dyDescent="0.4">
      <c r="D310" s="7"/>
    </row>
    <row r="322" spans="4:4" ht="24" customHeight="1" x14ac:dyDescent="0.4">
      <c r="D322" s="7"/>
    </row>
    <row r="334" spans="4:4" ht="24" customHeight="1" x14ac:dyDescent="0.4">
      <c r="D334" s="7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2024-12-03T18:21:59Z</dcterms:modified>
</cp:coreProperties>
</file>