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21A7C347-A07A-4541-8ECC-11BA9DF6D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5" i="1"/>
  <c r="M20" i="1"/>
  <c r="M19" i="1"/>
  <c r="M16" i="1"/>
  <c r="M13" i="1"/>
  <c r="M9" i="1"/>
  <c r="M8" i="1"/>
  <c r="M5" i="1"/>
  <c r="M4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<sst xmlns="http://schemas.openxmlformats.org/spreadsheetml/2006/main" count="743" uniqueCount="582">
  <si>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</si>
  <si>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</si>
  <si>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</si>
  <si>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</si>
  <si>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</si>
  <si>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</si>
  <si>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</si>
  <si>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</si>
  <si>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</si>
  <si>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</si>
  <si>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</si>
  <si>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</si>
  <si>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</si>
  <si>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</si>
  <si>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</si>
  <si>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</si>
  <si>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</si>
  <si>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</si>
  <si>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</si>
  <si>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</si>
  <si>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</si>
  <si>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</si>
  <si>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</si>
  <si>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</si>
  <si>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</si>
  <si>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</si>
  <si>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</si>
  <si>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</si>
  <si>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</si>
  <si>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</si>
  <si>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</si>
  <si>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</si>
  <si>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</si>
  <si>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</si>
  <si>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</si>
  <si>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</si>
  <si>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</si>
  <si>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</si>
  <si>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</si>
  <si>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</si>
  <si>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</si>
  <si>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</si>
  <si>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</si>
  <si>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</si>
  <si>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</si>
  <si>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</si>
  <si>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</si>
  <si>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</si>
  <si>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</si>
  <si>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</si>
  <si>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</si>
  <si>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</si>
  <si>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</si>
  <si>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</si>
  <si>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</si>
  <si>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</si>
  <si>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</si>
  <si>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</si>
  <si>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</si>
  <si>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</si>
  <si>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</si>
  <si>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</si>
  <si>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</si>
  <si>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</si>
  <si>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</si>
  <si>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</si>
  <si>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</si>
  <si>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</si>
  <si>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</si>
  <si>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</si>
  <si>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</si>
  <si>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</si>
  <si>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</si>
  <si>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</si>
  <si>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</si>
  <si>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</si>
  <si>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</si>
  <si>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</si>
  <si>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</si>
  <si>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</si>
  <si>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</si>
  <si>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</si>
  <si>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</si>
  <si>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</si>
  <si>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</si>
  <si>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</si>
  <si>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</si>
  <si>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</si>
  <si>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</si>
  <si>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</si>
  <si>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</si>
  <si>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</si>
  <si>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</si>
  <si>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</si>
  <si>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</si>
  <si>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</si>
  <si>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</si>
  <si>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</si>
  <si>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</si>
  <si>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</si>
  <si>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</si>
  <si>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</si>
  <si>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</si>
  <si>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</si>
  <si>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</si>
  <si>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</si>
  <si>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</si>
  <si>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</si>
  <si>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</si>
  <si>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</si>
  <si>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</si>
  <si>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</si>
  <si>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</si>
  <si>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</si>
  <si>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</si>
  <si>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</si>
  <si>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</si>
  <si>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</si>
  <si>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</si>
  <si>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</si>
  <si>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</si>
  <si>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</si>
  <si>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</si>
  <si>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</si>
  <si>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</si>
  <si>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</si>
  <si>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</si>
  <si>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</si>
  <si>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</si>
  <si>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</si>
  <si>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</si>
  <si>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</si>
  <si>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</si>
  <si>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</si>
  <si>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</si>
  <si>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</si>
  <si>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</si>
  <si>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</si>
  <si>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</si>
  <si>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</si>
  <si>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</si>
  <si>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</si>
  <si>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</si>
  <si>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</si>
  <si>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</si>
  <si>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</si>
  <si>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</si>
  <si>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</si>
  <si>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</si>
  <si>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</si>
  <si>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</si>
  <si>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</si>
  <si>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</si>
  <si>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</si>
  <si>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</si>
  <si>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</si>
  <si>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</si>
  <si>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</si>
  <si>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</si>
  <si>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</si>
  <si>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</si>
  <si>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</si>
  <si>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</si>
  <si>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</si>
  <si>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</si>
  <si>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</si>
  <si>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</si>
  <si>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</si>
  <si>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</si>
  <si>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</si>
  <si>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</si>
  <si>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</si>
  <si>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</si>
  <si>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</si>
  <si>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</si>
  <si>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</si>
  <si>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</si>
  <si>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</si>
  <si>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</si>
  <si>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</si>
  <si>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</si>
  <si>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</si>
  <si>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</si>
  <si>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</si>
  <si>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</si>
  <si>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</si>
  <si>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</si>
  <si>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</si>
  <si>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</si>
  <si>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</si>
  <si>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</si>
  <si>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</si>
  <si>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</si>
  <si>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</si>
  <si>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</si>
  <si>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</si>
  <si>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</si>
  <si>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</si>
  <si>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</si>
  <si>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</si>
  <si>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</si>
  <si>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</si>
  <si>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</si>
  <si>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</si>
  <si>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</si>
  <si>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</si>
  <si>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</si>
  <si>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</si>
  <si>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</si>
  <si>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</si>
  <si>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</si>
  <si>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</si>
  <si>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</si>
  <si>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</si>
  <si>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</si>
  <si>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</si>
  <si>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</si>
  <si>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</si>
  <si>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</si>
  <si>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</si>
  <si>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</si>
  <si>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</si>
  <si>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</si>
  <si>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</si>
  <si>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</si>
  <si>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</si>
  <si>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</si>
  <si>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</si>
  <si>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</si>
  <si>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</si>
  <si>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</si>
  <si>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</si>
  <si>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</si>
  <si>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</si>
  <si>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</si>
  <si>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</si>
  <si>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</si>
  <si>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</si>
  <si>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</si>
  <si>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</si>
  <si>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</si>
  <si>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</si>
  <si>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</si>
  <si>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</si>
  <si>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</si>
  <si>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</si>
  <si>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</si>
  <si>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</si>
  <si>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</si>
  <si>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</si>
  <si>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</si>
  <si>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</si>
  <si>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</si>
  <si>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</si>
  <si>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</si>
  <si>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</si>
  <si>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</si>
  <si>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</si>
  <si>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</si>
  <si>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</si>
  <si>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</si>
  <si>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</si>
  <si>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</si>
  <si>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</si>
  <si>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</si>
  <si>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</si>
  <si>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</si>
  <si>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</si>
  <si>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</si>
  <si>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</si>
  <si>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</si>
  <si>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</si>
  <si>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</si>
  <si>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</si>
  <si>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</si>
  <si>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</si>
  <si>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</si>
  <si>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</si>
  <si>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</si>
  <si>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</si>
  <si>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</si>
  <si>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</si>
  <si>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</si>
  <si>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</si>
  <si>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</si>
  <si>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</si>
  <si>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</si>
  <si>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</si>
  <si>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</si>
  <si>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</si>
  <si>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</si>
  <si>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</si>
  <si>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</si>
  <si>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</si>
  <si>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</si>
  <si>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</si>
  <si>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</si>
  <si>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</si>
  <si>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</si>
  <si>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</si>
  <si>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</si>
  <si>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</si>
  <si>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</si>
  <si>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</si>
  <si>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</si>
  <si>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</si>
  <si>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</si>
  <si>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</si>
  <si>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</si>
  <si>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</si>
  <si>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</si>
  <si>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</si>
  <si>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</si>
  <si>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</si>
  <si>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</si>
  <si>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</si>
  <si>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</si>
  <si>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</si>
  <si>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</si>
  <si>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</si>
  <si>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</si>
  <si>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</si>
  <si>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</si>
  <si>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</si>
  <si>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</si>
  <si>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</si>
  <si>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</si>
  <si>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</si>
  <si>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</si>
  <si>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</si>
  <si>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</si>
  <si>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</si>
  <si>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</si>
  <si>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</si>
  <si>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</si>
  <si>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</si>
  <si>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</si>
  <si>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</si>
  <si>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</si>
  <si>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</si>
  <si>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</si>
  <si>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</si>
  <si>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</si>
  <si>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</si>
  <si>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</si>
  <si>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</si>
  <si>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</si>
  <si>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</si>
  <si>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</si>
  <si>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</si>
  <si>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</si>
  <si>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</si>
  <si>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</si>
  <si>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</si>
  <si>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</si>
  <si>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</si>
  <si>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</si>
  <si>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</si>
  <si>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</si>
  <si>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</si>
  <si>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</si>
  <si>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</si>
  <si>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</si>
  <si>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</si>
  <si>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</si>
  <si>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</si>
  <si>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</si>
  <si>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</si>
  <si>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</si>
  <si>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</si>
  <si>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</si>
  <si>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</si>
  <si>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</si>
  <si>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بريسلت جلد اسود</t>
  </si>
  <si>
    <t>بريسلت جلد فضى</t>
  </si>
  <si>
    <t xml:space="preserve">انسيال بلاتنيوم رجالي </t>
  </si>
  <si>
    <t>ولاعه</t>
  </si>
  <si>
    <t xml:space="preserve">انسيال عيون حفر رجالي </t>
  </si>
  <si>
    <t xml:space="preserve">ولاعه </t>
  </si>
  <si>
    <t xml:space="preserve">اسوره جلد اسود </t>
  </si>
  <si>
    <t xml:space="preserve">ميداليه مستطيل وكوين بلاتنيوم </t>
  </si>
  <si>
    <t>حلا عبد العزيز</t>
  </si>
  <si>
    <t xml:space="preserve"> محافظة الشرقيه  شارع المحلج  شقه. 1</t>
  </si>
  <si>
    <t>01111204202</t>
  </si>
  <si>
    <t>01063078294</t>
  </si>
  <si>
    <t>DE19/1</t>
  </si>
  <si>
    <t>محفظه + بريسلت فضى + مسمار اسود</t>
  </si>
  <si>
    <t>سلمى وليد</t>
  </si>
  <si>
    <t>محافظه الغربيه قرية المنشأه الكبرى طريق السنطه زفتى  مشكله ان الشبكه عندي وحشه جدا</t>
  </si>
  <si>
    <t>01203286965</t>
  </si>
  <si>
    <t>DE19/2</t>
  </si>
  <si>
    <t xml:space="preserve">ميداليه </t>
  </si>
  <si>
    <t xml:space="preserve"> مشكله ان الشبكه عندي وحشه جدا</t>
  </si>
  <si>
    <t>نورا محمود</t>
  </si>
  <si>
    <t xml:space="preserve">محطة طرة البلد محافظة القاهرة </t>
  </si>
  <si>
    <t>01152813718</t>
  </si>
  <si>
    <t>DE19/3</t>
  </si>
  <si>
    <t xml:space="preserve">اسورتين جلد قفل اسود+ ولاعه </t>
  </si>
  <si>
    <t>نيره رضا</t>
  </si>
  <si>
    <t>محافظه الاسكندريه  جناكليس شارع مرتضى  ٥ اسماعيل باشا المحافظ   عماره رويال جناكليس ١</t>
  </si>
  <si>
    <t>01149311615</t>
  </si>
  <si>
    <t>01205933667</t>
  </si>
  <si>
    <t>DE19/4</t>
  </si>
  <si>
    <t>كاتى سعد</t>
  </si>
  <si>
    <t xml:space="preserve"> ٨شارع الاحلام من شارع الحكيم شبرا مصر - الخلفاوى</t>
  </si>
  <si>
    <t>01211932870</t>
  </si>
  <si>
    <t>DE19/5</t>
  </si>
  <si>
    <t>اسورتين بلاتنيوم</t>
  </si>
  <si>
    <t xml:space="preserve">سلامه سالم </t>
  </si>
  <si>
    <t xml:space="preserve">العلمين  الشارع شارع العلمين  سيلفر مول مطروح </t>
  </si>
  <si>
    <t>01125420599</t>
  </si>
  <si>
    <t>01080060956</t>
  </si>
  <si>
    <t>DE19/6</t>
  </si>
  <si>
    <t>ريماس محمد رزق</t>
  </si>
  <si>
    <t xml:space="preserve">الاسكندريه سيدي بشر قبلي شارع سيف رئيسي عماره فاطميه سيف جنبها محل اداوات منزليه اسمو اولاد سلطان  الدور الخامس شقه 17 باسم الحج محمد رزق </t>
  </si>
  <si>
    <t xml:space="preserve">01129208958 </t>
  </si>
  <si>
    <t>DE19/7</t>
  </si>
  <si>
    <t xml:space="preserve">عبدالرحمن احمد عبدالعزيز </t>
  </si>
  <si>
    <t>اسيوط - نزله عبدالله - بجوار اكازيون</t>
  </si>
  <si>
    <t>01015673069</t>
  </si>
  <si>
    <t>DE19/8</t>
  </si>
  <si>
    <t>مريم رافت</t>
  </si>
  <si>
    <t xml:space="preserve"> ١١شارع الشيخ ابو النور روكسي مصر الجديدة الدور الرابع شقة ٩ محافظة القاهرة</t>
  </si>
  <si>
    <t>01126602828</t>
  </si>
  <si>
    <t>DE19/9</t>
  </si>
  <si>
    <t xml:space="preserve">ميداليه مستطيل وكوين </t>
  </si>
  <si>
    <t xml:space="preserve">ياسمين محمد </t>
  </si>
  <si>
    <t xml:space="preserve"> ٣٤شارع الخليفة الأمر مدينة نصر خلف الحديقة الدولية </t>
  </si>
  <si>
    <t>01113922711</t>
  </si>
  <si>
    <t>01029970880</t>
  </si>
  <si>
    <t>DE19/10</t>
  </si>
  <si>
    <t>حسام صبري</t>
  </si>
  <si>
    <t>اكتوبر - كمباوند جنة اكتوبر خلف مول العرب ( التوسعات الشماليه ) - عماره ١٣١ -  الدور التاني - شقه ٩</t>
  </si>
  <si>
    <t>01022128643</t>
  </si>
  <si>
    <t>DE19/11</t>
  </si>
  <si>
    <t>اسوره جولد</t>
  </si>
  <si>
    <t>اية راعي طايع</t>
  </si>
  <si>
    <t xml:space="preserve">التجمع الثالث القطامية الاسكان الاجتماعي عمارة ٣١ شقة ٢٣  </t>
  </si>
  <si>
    <t xml:space="preserve">01116721892 </t>
  </si>
  <si>
    <t>01011642838</t>
  </si>
  <si>
    <t>DE19/12</t>
  </si>
  <si>
    <t xml:space="preserve">محمد فؤاد عبدالله </t>
  </si>
  <si>
    <t xml:space="preserve">محافظة البحيرة  مركز حوش عيسى قرية نجيب محفوظ </t>
  </si>
  <si>
    <t xml:space="preserve"> 01018893560 </t>
  </si>
  <si>
    <t>DE19/13</t>
  </si>
  <si>
    <t>نادية زكريا</t>
  </si>
  <si>
    <t>امبابة 33ش المزارع متفرع من عزبة عبد النعيم</t>
  </si>
  <si>
    <t>01153531829</t>
  </si>
  <si>
    <t>DE19/14</t>
  </si>
  <si>
    <t>احمد اكرامي ابراهيم</t>
  </si>
  <si>
    <t>عماره ٥ ش ٥ ثكنات المعادي يالقرب من  مستشفي المبره في القاهره  شقه ٨ الدور التالت</t>
  </si>
  <si>
    <t>01142468849</t>
  </si>
  <si>
    <t>DE19/15</t>
  </si>
  <si>
    <t>سلسله عين حفر</t>
  </si>
  <si>
    <t xml:space="preserve">فاطمه عبد الرحمن </t>
  </si>
  <si>
    <t>المنوفيه - شبين الكوم - شارع صبري ابو علم</t>
  </si>
  <si>
    <t>01069080357</t>
  </si>
  <si>
    <t>DE19/16</t>
  </si>
  <si>
    <t>مروه صلاح</t>
  </si>
  <si>
    <t>المنوفيه شبين الكوم اول كفر المصيلحه قبل شبكه الكهربا بشارع</t>
  </si>
  <si>
    <t>01099486485</t>
  </si>
  <si>
    <t>DE19/17</t>
  </si>
  <si>
    <t xml:space="preserve">عبدالله هيثم </t>
  </si>
  <si>
    <t xml:space="preserve">محافظه اسماعليه التل الكبير السلام عند جنينه الفلاح </t>
  </si>
  <si>
    <t>01112984859</t>
  </si>
  <si>
    <t>DE19/18</t>
  </si>
  <si>
    <t>اسورتين انفنتى</t>
  </si>
  <si>
    <t>خالد عبد المهدي حمدي</t>
  </si>
  <si>
    <t>التجمع الاول  مجاوره الثامنه عند عطاره ابناء النيل</t>
  </si>
  <si>
    <t>01147827479</t>
  </si>
  <si>
    <t>01095496401</t>
  </si>
  <si>
    <t>DE19/19</t>
  </si>
  <si>
    <t xml:space="preserve">هنا ابراهيم </t>
  </si>
  <si>
    <t>شارع الترعه عند برج الشيماء  المحافظه. المنصوره</t>
  </si>
  <si>
    <t>01227713909</t>
  </si>
  <si>
    <t>01014764185</t>
  </si>
  <si>
    <t>DE19/20</t>
  </si>
  <si>
    <t xml:space="preserve">زينب رفعت أحمد </t>
  </si>
  <si>
    <t xml:space="preserve">٢٩ ش أحمد فرحات - الزيتون الغربية - الدور الأرضي - شقة ١ </t>
  </si>
  <si>
    <t xml:space="preserve">01014108440 </t>
  </si>
  <si>
    <t>01003281207</t>
  </si>
  <si>
    <t>DE19/21</t>
  </si>
  <si>
    <t xml:space="preserve">ميداليه بلاتنيوم بار فقط </t>
  </si>
  <si>
    <t>عبدالله الحسين</t>
  </si>
  <si>
    <t>٥٢محي الدين ابو العز - الدقى-الجيزه الدور ١٢ شقه ١٨</t>
  </si>
  <si>
    <t>01152041597</t>
  </si>
  <si>
    <t>01050559802</t>
  </si>
  <si>
    <t>DE19/22</t>
  </si>
  <si>
    <t>ميداليه بلاتنيوم</t>
  </si>
  <si>
    <t xml:space="preserve">حنين احمد </t>
  </si>
  <si>
    <t xml:space="preserve"> عنون كفر الشيخ مركز دسوق  منطقه العجوزين </t>
  </si>
  <si>
    <t>01013134002</t>
  </si>
  <si>
    <t>DE19/23</t>
  </si>
  <si>
    <t>بريسليت جلد سودا</t>
  </si>
  <si>
    <t xml:space="preserve">جهاد مصطفي حسن </t>
  </si>
  <si>
    <t>مدينتي ، مجموعه ٧٢ عماره ٤٠ الدور الثالث شقه ٣٢</t>
  </si>
  <si>
    <t>01010161727</t>
  </si>
  <si>
    <t>DE19/24</t>
  </si>
  <si>
    <t xml:space="preserve">محمد يحيا </t>
  </si>
  <si>
    <t xml:space="preserve">محافظه المنوفيه مركذ الشهدا  قريه دناصور </t>
  </si>
  <si>
    <t>01012203785</t>
  </si>
  <si>
    <t>01009697281</t>
  </si>
  <si>
    <t>DE19/25</t>
  </si>
  <si>
    <t xml:space="preserve">ندا محروس </t>
  </si>
  <si>
    <t>اسكندريه _لوران_سرهنك_مستشفي سيتي</t>
  </si>
  <si>
    <t>01207678124</t>
  </si>
  <si>
    <t>DE19/26</t>
  </si>
  <si>
    <t>ولاعه كل اسم جهه</t>
  </si>
  <si>
    <t>كريم عبدالرحمن احمد</t>
  </si>
  <si>
    <t xml:space="preserve"> سوهاج مركز دار السلام بي اولاد الشيخ شرق</t>
  </si>
  <si>
    <t>01155672427</t>
  </si>
  <si>
    <t>DE19/27</t>
  </si>
  <si>
    <t xml:space="preserve">احمد هيثم </t>
  </si>
  <si>
    <t>قاعه ريماس  السنطه محافظه الغربيه</t>
  </si>
  <si>
    <t>01093612199</t>
  </si>
  <si>
    <t>DE19/28</t>
  </si>
  <si>
    <t xml:space="preserve">انسيال عيون حفر حريمي </t>
  </si>
  <si>
    <t xml:space="preserve">شهد محمد شفيق </t>
  </si>
  <si>
    <t xml:space="preserve"> الاسكندريه الحضرة الجديدة شارع الزهور  مش لازم البيت انا هنزل استلمها منك</t>
  </si>
  <si>
    <t>01273479364</t>
  </si>
  <si>
    <t>DE19/29</t>
  </si>
  <si>
    <t xml:space="preserve">ليلى محمد </t>
  </si>
  <si>
    <t xml:space="preserve"> ٢٦ أ ميدان احمد حلمي عماره المهندسين امام محطه القطار  ف العمارة مستشفي الدولي الطبي. ( القاهره)   الدور العاشر شقه ٩١٢ </t>
  </si>
  <si>
    <t>01115081137</t>
  </si>
  <si>
    <t>01155679094</t>
  </si>
  <si>
    <t>DE19/30</t>
  </si>
  <si>
    <t>ياسمين فارس السيد</t>
  </si>
  <si>
    <t xml:space="preserve"> القاهرة النزهه الجديده محور جوزيف تيتو فوق عالم سمسم بعد توكيل هيونداي بس عاوزة الاوردر قبل الساعه 5 عشان مببقاش موجودة بعد كدا</t>
  </si>
  <si>
    <t>01032509788</t>
  </si>
  <si>
    <t>DE19/31</t>
  </si>
  <si>
    <t xml:space="preserve">ذكرى </t>
  </si>
  <si>
    <t>كفرالشيخ سيدي سالم القصابي أمام مدرسة الشهيد ابراهيم حافظ قريش الابتدائيه</t>
  </si>
  <si>
    <t>01026094985</t>
  </si>
  <si>
    <t>DE19/32</t>
  </si>
  <si>
    <t>دبله سودا مقاس 19</t>
  </si>
  <si>
    <t xml:space="preserve"> Elena Akhmetova</t>
  </si>
  <si>
    <t xml:space="preserve"> التجمع ألاول الميراج مول الدور التأني من البوابة الرئيسية محل Ukrainian beauty Cairo محافظة القاهرة</t>
  </si>
  <si>
    <t>01090126930</t>
  </si>
  <si>
    <t>DE19/33</t>
  </si>
  <si>
    <t>ولاعه اسم وصوره</t>
  </si>
  <si>
    <t>يوسف محمود</t>
  </si>
  <si>
    <t>القاهره الساحل شبرا مصر 23شارع ذو الفقار بالساحل شقه 3</t>
  </si>
  <si>
    <t>01151824535</t>
  </si>
  <si>
    <t>DE19/34</t>
  </si>
  <si>
    <t>دبله اسود</t>
  </si>
  <si>
    <t xml:space="preserve">نرمين حمدي </t>
  </si>
  <si>
    <t xml:space="preserve">القاهرة  مدينة نصر  ٤٩ ب عباس العقاد  عمارة MID Bank الدور الرابع شقة ٤٠٢ </t>
  </si>
  <si>
    <t>01225644440</t>
  </si>
  <si>
    <t>DE19/35</t>
  </si>
  <si>
    <t>ماسك مطلي فضه + بريسليت جلد اسود</t>
  </si>
  <si>
    <t xml:space="preserve">يسرا </t>
  </si>
  <si>
    <t>الاسكندريه سموحه تقسيم القضاه شارع ٣٠٢ خلف محطة سيدي جابر</t>
  </si>
  <si>
    <t>01099828087</t>
  </si>
  <si>
    <t>DE19/36</t>
  </si>
  <si>
    <t>قلب</t>
  </si>
  <si>
    <t>نور درويش</t>
  </si>
  <si>
    <t xml:space="preserve">محافظه الجيزه حدايق الأهرام البوابه التالته عماره 23س بجوار الشبراوي الدور التالت </t>
  </si>
  <si>
    <t>01070470641</t>
  </si>
  <si>
    <t>01121043001</t>
  </si>
  <si>
    <t>DE19/37</t>
  </si>
  <si>
    <t>مينا وائل نسيم</t>
  </si>
  <si>
    <t>القاهره منطقه دار السلام شارع حسين يوسف في الملف عماره 13 شقه 9 الدور الرابع</t>
  </si>
  <si>
    <t>0120749026</t>
  </si>
  <si>
    <t>DE19/38</t>
  </si>
  <si>
    <t>قلب  بوكس</t>
  </si>
  <si>
    <t xml:space="preserve"> نورهان</t>
  </si>
  <si>
    <t xml:space="preserve"> القاهره الهضبة بعد شارع فاملي درنك عمارة قنواتي</t>
  </si>
  <si>
    <t>01156844485</t>
  </si>
  <si>
    <t>01271657988</t>
  </si>
  <si>
    <t>DE19/41</t>
  </si>
  <si>
    <t xml:space="preserve">ميار </t>
  </si>
  <si>
    <t xml:space="preserve">دمياط الجديده دار مصر اتنين عماره واحد شقه حداشر </t>
  </si>
  <si>
    <t>0112908284</t>
  </si>
  <si>
    <t>DE19/42</t>
  </si>
  <si>
    <t>قلب  بوكس 2 حريمى</t>
  </si>
  <si>
    <t>اتجمع الاول</t>
  </si>
  <si>
    <t xml:space="preserve">دار السلام </t>
  </si>
  <si>
    <t>جناكليس</t>
  </si>
  <si>
    <t>زفتى</t>
  </si>
  <si>
    <t>سيدى بشر</t>
  </si>
  <si>
    <t>دسوق</t>
  </si>
  <si>
    <t>الموفية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</si>
</sst>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right" readingOrder="2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2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readingOrder="2"/>
    </xf>
    <xf numFmtId="1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readingOrder="2"/>
    </xf>
    <xf numFmtId="49" fontId="9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90" zoomScaleNormal="90" workbookViewId="0">
      <pane ySplit="1" topLeftCell="A2" activePane="bottomLeft" state="frozen"/>
      <selection pane="bottomLeft" activeCell="D55" sqref="D55"/>
    </sheetView>
  </sheetViews>
  <sheetFormatPr defaultColWidth="16.42578125" defaultRowHeight="15.75" x14ac:dyDescent="0.25"/>
  <cols>
    <col min="1" max="1" width="28.7109375" style="18" bestFit="1" customWidth="1"/>
    <col min="2" max="2" width="14" style="27" bestFit="1" customWidth="1"/>
    <col min="3" max="3" width="18.5703125" style="27" bestFit="1" customWidth="1"/>
    <col min="4" max="4" width="128.5703125" style="18" customWidth="1"/>
    <col min="5" max="5" width="19.85546875" style="28" bestFit="1" customWidth="1"/>
    <col min="6" max="6" width="19" style="28" bestFit="1" customWidth="1"/>
    <col min="7" max="7" width="14.28515625" style="18" bestFit="1" customWidth="1"/>
    <col min="8" max="9" width="17.28515625" style="18" bestFit="1" customWidth="1"/>
    <col min="10" max="10" width="42.85546875" style="18" bestFit="1" customWidth="1"/>
    <col min="11" max="11" width="17.5703125" style="28" bestFit="1" customWidth="1"/>
    <col min="12" max="12" width="27.85546875" style="18" bestFit="1" customWidth="1"/>
    <col min="13" max="13" width="12" style="18" bestFit="1" customWidth="1"/>
    <col min="14" max="14" width="15.7109375" style="18" bestFit="1" customWidth="1"/>
    <col min="15" max="15" width="11.5703125" style="18" bestFit="1" customWidth="1"/>
    <col min="16" max="16" width="22.5703125" style="18" bestFit="1" customWidth="1"/>
    <col min="17" max="17" width="13.5703125" style="18" bestFit="1" customWidth="1"/>
    <col min="18" max="16384" width="16.42578125" style="18"/>
  </cols>
  <sheetData>
    <row r="1" spans="1:17" s="10" customForma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25">
      <c r="A2" s="11" t="s">
        <v>381</v>
      </c>
      <c r="B2" s="12" t="s">
        <v>26</v>
      </c>
      <c r="C2" s="12" t="s">
        <v>169</v>
      </c>
      <c r="D2" s="13" t="s">
        <v>382</v>
      </c>
      <c r="E2" s="11" t="s">
        <v>383</v>
      </c>
      <c r="F2" s="14" t="s">
        <v>384</v>
      </c>
      <c r="G2" s="12"/>
      <c r="H2" s="15" t="s">
        <v>385</v>
      </c>
      <c r="I2" s="12"/>
      <c r="J2" s="14" t="s">
        <v>386</v>
      </c>
      <c r="K2" s="12">
        <v>13</v>
      </c>
      <c r="L2" s="12"/>
      <c r="M2" s="16">
        <f>480+300+280+30-250</f>
        <v>840</v>
      </c>
      <c r="N2" s="17"/>
      <c r="O2" s="17"/>
      <c r="P2" s="12" t="s">
        <v>366</v>
      </c>
      <c r="Q2" s="10"/>
    </row>
    <row r="3" spans="1:17" x14ac:dyDescent="0.25">
      <c r="A3" s="11" t="s">
        <v>387</v>
      </c>
      <c r="B3" s="12" t="s">
        <v>28</v>
      </c>
      <c r="C3" s="12" t="s">
        <v>578</v>
      </c>
      <c r="D3" s="13" t="s">
        <v>388</v>
      </c>
      <c r="E3" s="19" t="s">
        <v>389</v>
      </c>
      <c r="F3" s="11"/>
      <c r="G3" s="12"/>
      <c r="H3" s="20" t="s">
        <v>390</v>
      </c>
      <c r="I3" s="12"/>
      <c r="J3" s="14" t="s">
        <v>391</v>
      </c>
      <c r="K3" s="12">
        <v>14</v>
      </c>
      <c r="L3" s="12"/>
      <c r="M3" s="16">
        <v>435</v>
      </c>
      <c r="N3" s="17"/>
      <c r="O3" s="17"/>
      <c r="P3" s="12" t="s">
        <v>366</v>
      </c>
      <c r="Q3" s="10" t="s">
        <v>392</v>
      </c>
    </row>
    <row r="4" spans="1:17" x14ac:dyDescent="0.25">
      <c r="A4" s="11" t="s">
        <v>393</v>
      </c>
      <c r="B4" s="12" t="s">
        <v>17</v>
      </c>
      <c r="C4" s="12" t="s">
        <v>242</v>
      </c>
      <c r="D4" s="13" t="s">
        <v>394</v>
      </c>
      <c r="E4" s="14" t="s">
        <v>395</v>
      </c>
      <c r="F4" s="11"/>
      <c r="G4" s="12"/>
      <c r="H4" s="15" t="s">
        <v>396</v>
      </c>
      <c r="I4" s="12"/>
      <c r="J4" s="14" t="s">
        <v>397</v>
      </c>
      <c r="K4" s="12">
        <v>15</v>
      </c>
      <c r="L4" s="12"/>
      <c r="M4" s="16">
        <f>500+60+380-400</f>
        <v>540</v>
      </c>
      <c r="N4" s="17"/>
      <c r="O4" s="17"/>
      <c r="P4" s="12" t="s">
        <v>366</v>
      </c>
      <c r="Q4" s="10"/>
    </row>
    <row r="5" spans="1:17" x14ac:dyDescent="0.25">
      <c r="A5" s="11" t="s">
        <v>398</v>
      </c>
      <c r="B5" s="12" t="s">
        <v>19</v>
      </c>
      <c r="C5" s="12" t="s">
        <v>577</v>
      </c>
      <c r="D5" s="13" t="s">
        <v>399</v>
      </c>
      <c r="E5" s="14" t="s">
        <v>400</v>
      </c>
      <c r="F5" s="11" t="s">
        <v>401</v>
      </c>
      <c r="G5" s="12"/>
      <c r="H5" s="15" t="s">
        <v>402</v>
      </c>
      <c r="I5" s="12"/>
      <c r="J5" s="14" t="s">
        <v>373</v>
      </c>
      <c r="K5" s="12">
        <v>16</v>
      </c>
      <c r="L5" s="12"/>
      <c r="M5" s="16">
        <f>250+55+30</f>
        <v>335</v>
      </c>
      <c r="N5" s="17"/>
      <c r="O5" s="17"/>
      <c r="P5" s="12" t="s">
        <v>366</v>
      </c>
      <c r="Q5" s="10"/>
    </row>
    <row r="6" spans="1:17" x14ac:dyDescent="0.25">
      <c r="A6" s="21" t="s">
        <v>403</v>
      </c>
      <c r="B6" s="10" t="s">
        <v>17</v>
      </c>
      <c r="C6" s="10" t="s">
        <v>244</v>
      </c>
      <c r="D6" s="22" t="s">
        <v>404</v>
      </c>
      <c r="E6" s="23" t="s">
        <v>405</v>
      </c>
      <c r="F6" s="21"/>
      <c r="G6" s="10"/>
      <c r="H6" s="15" t="s">
        <v>406</v>
      </c>
      <c r="I6" s="12"/>
      <c r="J6" s="14" t="s">
        <v>407</v>
      </c>
      <c r="K6" s="12">
        <v>17</v>
      </c>
      <c r="L6" s="12"/>
      <c r="M6" s="16">
        <v>350</v>
      </c>
      <c r="N6" s="17"/>
      <c r="O6" s="17"/>
      <c r="P6" s="12" t="s">
        <v>366</v>
      </c>
      <c r="Q6" s="10"/>
    </row>
    <row r="7" spans="1:17" x14ac:dyDescent="0.25">
      <c r="A7" s="11" t="s">
        <v>408</v>
      </c>
      <c r="B7" s="12" t="s">
        <v>35</v>
      </c>
      <c r="C7" s="12" t="s">
        <v>299</v>
      </c>
      <c r="D7" s="13" t="s">
        <v>409</v>
      </c>
      <c r="E7" s="14" t="s">
        <v>410</v>
      </c>
      <c r="F7" s="11" t="s">
        <v>411</v>
      </c>
      <c r="G7" s="12"/>
      <c r="H7" s="15" t="s">
        <v>412</v>
      </c>
      <c r="I7" s="12"/>
      <c r="J7" s="14" t="s">
        <v>376</v>
      </c>
      <c r="K7" s="12">
        <v>18</v>
      </c>
      <c r="L7" s="12"/>
      <c r="M7" s="16">
        <v>320</v>
      </c>
      <c r="N7" s="17"/>
      <c r="O7" s="17"/>
      <c r="P7" s="12" t="s">
        <v>366</v>
      </c>
      <c r="Q7" s="10"/>
    </row>
    <row r="8" spans="1:17" x14ac:dyDescent="0.25">
      <c r="A8" s="11" t="s">
        <v>413</v>
      </c>
      <c r="B8" s="12" t="s">
        <v>19</v>
      </c>
      <c r="C8" s="12" t="s">
        <v>579</v>
      </c>
      <c r="D8" s="13" t="s">
        <v>414</v>
      </c>
      <c r="E8" s="14" t="s">
        <v>415</v>
      </c>
      <c r="F8" s="11"/>
      <c r="G8" s="12"/>
      <c r="H8" s="15" t="s">
        <v>416</v>
      </c>
      <c r="I8" s="12"/>
      <c r="J8" s="14" t="s">
        <v>376</v>
      </c>
      <c r="K8" s="12">
        <v>19</v>
      </c>
      <c r="L8" s="12"/>
      <c r="M8" s="16">
        <f>380+30+55-150</f>
        <v>315</v>
      </c>
      <c r="N8" s="17"/>
      <c r="O8" s="17"/>
      <c r="P8" s="12" t="s">
        <v>366</v>
      </c>
      <c r="Q8" s="10"/>
    </row>
    <row r="9" spans="1:17" x14ac:dyDescent="0.25">
      <c r="A9" s="11" t="s">
        <v>417</v>
      </c>
      <c r="B9" s="12" t="s">
        <v>24</v>
      </c>
      <c r="C9" s="12" t="s">
        <v>24</v>
      </c>
      <c r="D9" s="13" t="s">
        <v>418</v>
      </c>
      <c r="E9" s="14" t="s">
        <v>419</v>
      </c>
      <c r="F9" s="11"/>
      <c r="G9" s="12"/>
      <c r="H9" s="15" t="s">
        <v>420</v>
      </c>
      <c r="I9" s="12"/>
      <c r="J9" s="14" t="s">
        <v>378</v>
      </c>
      <c r="K9" s="12">
        <v>20</v>
      </c>
      <c r="L9" s="12"/>
      <c r="M9" s="16">
        <f>505-150</f>
        <v>355</v>
      </c>
      <c r="N9" s="17"/>
      <c r="O9" s="17"/>
      <c r="P9" s="12" t="s">
        <v>366</v>
      </c>
      <c r="Q9" s="10"/>
    </row>
    <row r="10" spans="1:17" x14ac:dyDescent="0.25">
      <c r="A10" s="11" t="s">
        <v>421</v>
      </c>
      <c r="B10" s="12" t="s">
        <v>17</v>
      </c>
      <c r="C10" s="12" t="s">
        <v>255</v>
      </c>
      <c r="D10" s="13" t="s">
        <v>422</v>
      </c>
      <c r="E10" s="14" t="s">
        <v>423</v>
      </c>
      <c r="F10" s="11"/>
      <c r="G10" s="12"/>
      <c r="H10" s="15" t="s">
        <v>424</v>
      </c>
      <c r="I10" s="12"/>
      <c r="J10" s="14" t="s">
        <v>425</v>
      </c>
      <c r="K10" s="12">
        <v>21</v>
      </c>
      <c r="L10" s="12"/>
      <c r="M10" s="16">
        <v>380</v>
      </c>
      <c r="N10" s="17"/>
      <c r="O10" s="17"/>
      <c r="P10" s="12" t="s">
        <v>366</v>
      </c>
      <c r="Q10" s="10"/>
    </row>
    <row r="11" spans="1:17" x14ac:dyDescent="0.25">
      <c r="A11" s="10" t="s">
        <v>426</v>
      </c>
      <c r="B11" s="24" t="s">
        <v>17</v>
      </c>
      <c r="C11" s="24" t="s">
        <v>338</v>
      </c>
      <c r="D11" s="10" t="s">
        <v>427</v>
      </c>
      <c r="E11" s="19" t="s">
        <v>428</v>
      </c>
      <c r="F11" s="11" t="s">
        <v>429</v>
      </c>
      <c r="G11" s="12"/>
      <c r="H11" s="15" t="s">
        <v>430</v>
      </c>
      <c r="I11" s="12"/>
      <c r="J11" s="14" t="s">
        <v>374</v>
      </c>
      <c r="K11" s="12">
        <v>22</v>
      </c>
      <c r="L11" s="12"/>
      <c r="M11" s="16">
        <v>380</v>
      </c>
      <c r="N11" s="17"/>
      <c r="O11" s="17"/>
      <c r="P11" s="12" t="s">
        <v>366</v>
      </c>
      <c r="Q11" s="10"/>
    </row>
    <row r="12" spans="1:17" x14ac:dyDescent="0.25">
      <c r="A12" s="21" t="s">
        <v>431</v>
      </c>
      <c r="B12" s="10" t="s">
        <v>18</v>
      </c>
      <c r="C12" s="29" t="s">
        <v>16</v>
      </c>
      <c r="D12" s="22" t="s">
        <v>432</v>
      </c>
      <c r="E12" s="23" t="s">
        <v>433</v>
      </c>
      <c r="F12" s="21"/>
      <c r="G12" s="10"/>
      <c r="H12" s="15" t="s">
        <v>434</v>
      </c>
      <c r="I12" s="12"/>
      <c r="J12" s="14" t="s">
        <v>435</v>
      </c>
      <c r="K12" s="12">
        <v>23</v>
      </c>
      <c r="L12" s="12"/>
      <c r="M12" s="16">
        <v>430</v>
      </c>
      <c r="N12" s="17"/>
      <c r="O12" s="17"/>
      <c r="P12" s="12" t="s">
        <v>366</v>
      </c>
      <c r="Q12" s="10"/>
    </row>
    <row r="13" spans="1:17" x14ac:dyDescent="0.25">
      <c r="A13" s="21" t="s">
        <v>436</v>
      </c>
      <c r="B13" s="10" t="s">
        <v>17</v>
      </c>
      <c r="C13" s="10" t="s">
        <v>348</v>
      </c>
      <c r="D13" s="22" t="s">
        <v>437</v>
      </c>
      <c r="E13" s="23" t="s">
        <v>438</v>
      </c>
      <c r="F13" s="21" t="s">
        <v>439</v>
      </c>
      <c r="G13" s="10"/>
      <c r="H13" s="15" t="s">
        <v>440</v>
      </c>
      <c r="I13" s="12"/>
      <c r="J13" s="14" t="s">
        <v>378</v>
      </c>
      <c r="K13" s="12">
        <v>24</v>
      </c>
      <c r="L13" s="12"/>
      <c r="M13" s="16">
        <f>490-200</f>
        <v>290</v>
      </c>
      <c r="N13" s="17"/>
      <c r="O13" s="17"/>
      <c r="P13" s="12" t="s">
        <v>366</v>
      </c>
      <c r="Q13" s="10"/>
    </row>
    <row r="14" spans="1:17" x14ac:dyDescent="0.25">
      <c r="A14" s="11" t="s">
        <v>441</v>
      </c>
      <c r="B14" s="12" t="s">
        <v>20</v>
      </c>
      <c r="C14" s="12" t="s">
        <v>300</v>
      </c>
      <c r="D14" s="13" t="s">
        <v>442</v>
      </c>
      <c r="E14" s="14" t="s">
        <v>443</v>
      </c>
      <c r="F14" s="11"/>
      <c r="G14" s="12"/>
      <c r="H14" s="15" t="s">
        <v>444</v>
      </c>
      <c r="I14" s="12"/>
      <c r="J14" s="14" t="s">
        <v>373</v>
      </c>
      <c r="K14" s="12">
        <v>25</v>
      </c>
      <c r="L14" s="12"/>
      <c r="M14" s="16">
        <v>305</v>
      </c>
      <c r="N14" s="17"/>
      <c r="O14" s="17"/>
      <c r="P14" s="12" t="s">
        <v>366</v>
      </c>
      <c r="Q14" s="10"/>
    </row>
    <row r="15" spans="1:17" x14ac:dyDescent="0.25">
      <c r="A15" s="11" t="s">
        <v>445</v>
      </c>
      <c r="B15" s="12" t="s">
        <v>18</v>
      </c>
      <c r="C15" s="12" t="s">
        <v>327</v>
      </c>
      <c r="D15" s="13" t="s">
        <v>446</v>
      </c>
      <c r="E15" s="14" t="s">
        <v>447</v>
      </c>
      <c r="F15" s="11"/>
      <c r="G15" s="12"/>
      <c r="H15" s="15" t="s">
        <v>448</v>
      </c>
      <c r="I15" s="12"/>
      <c r="J15" s="14" t="s">
        <v>373</v>
      </c>
      <c r="K15" s="12">
        <v>26</v>
      </c>
      <c r="L15" s="12"/>
      <c r="M15" s="16">
        <v>330</v>
      </c>
      <c r="N15" s="17"/>
      <c r="O15" s="17"/>
      <c r="P15" s="12" t="s">
        <v>366</v>
      </c>
      <c r="Q15" s="10"/>
    </row>
    <row r="16" spans="1:17" x14ac:dyDescent="0.25">
      <c r="A16" s="11" t="s">
        <v>449</v>
      </c>
      <c r="B16" s="12" t="s">
        <v>17</v>
      </c>
      <c r="C16" s="12" t="s">
        <v>226</v>
      </c>
      <c r="D16" s="13" t="s">
        <v>450</v>
      </c>
      <c r="E16" s="14" t="s">
        <v>451</v>
      </c>
      <c r="F16" s="11"/>
      <c r="G16" s="12"/>
      <c r="H16" s="20" t="s">
        <v>452</v>
      </c>
      <c r="I16" s="12"/>
      <c r="J16" s="14" t="s">
        <v>453</v>
      </c>
      <c r="K16" s="12">
        <v>27</v>
      </c>
      <c r="L16" s="12"/>
      <c r="M16" s="16">
        <f>280+30+80</f>
        <v>390</v>
      </c>
      <c r="N16" s="17"/>
      <c r="O16" s="17"/>
      <c r="P16" s="12" t="s">
        <v>366</v>
      </c>
      <c r="Q16" s="10"/>
    </row>
    <row r="17" spans="1:17" x14ac:dyDescent="0.25">
      <c r="A17" s="11" t="s">
        <v>454</v>
      </c>
      <c r="B17" s="12" t="s">
        <v>196</v>
      </c>
      <c r="C17" s="12" t="s">
        <v>313</v>
      </c>
      <c r="D17" s="13" t="s">
        <v>455</v>
      </c>
      <c r="E17" s="14" t="s">
        <v>456</v>
      </c>
      <c r="F17" s="11"/>
      <c r="G17" s="12"/>
      <c r="H17" s="15" t="s">
        <v>457</v>
      </c>
      <c r="I17" s="12"/>
      <c r="J17" s="14" t="s">
        <v>375</v>
      </c>
      <c r="K17" s="12">
        <v>28</v>
      </c>
      <c r="L17" s="12"/>
      <c r="M17" s="16">
        <v>315</v>
      </c>
      <c r="N17" s="17"/>
      <c r="O17" s="17"/>
      <c r="P17" s="12" t="s">
        <v>366</v>
      </c>
      <c r="Q17" s="10"/>
    </row>
    <row r="18" spans="1:17" x14ac:dyDescent="0.25">
      <c r="A18" s="11" t="s">
        <v>458</v>
      </c>
      <c r="B18" s="12" t="s">
        <v>196</v>
      </c>
      <c r="C18" s="12" t="s">
        <v>313</v>
      </c>
      <c r="D18" s="13" t="s">
        <v>459</v>
      </c>
      <c r="E18" s="14" t="s">
        <v>460</v>
      </c>
      <c r="F18" s="11"/>
      <c r="G18" s="12"/>
      <c r="H18" s="15" t="s">
        <v>461</v>
      </c>
      <c r="I18" s="12"/>
      <c r="J18" s="14" t="s">
        <v>374</v>
      </c>
      <c r="K18" s="12">
        <v>29</v>
      </c>
      <c r="L18" s="12"/>
      <c r="M18" s="16">
        <v>415</v>
      </c>
      <c r="N18" s="17"/>
      <c r="O18" s="17"/>
      <c r="P18" s="12" t="s">
        <v>366</v>
      </c>
      <c r="Q18" s="10"/>
    </row>
    <row r="19" spans="1:17" x14ac:dyDescent="0.25">
      <c r="A19" s="11" t="s">
        <v>462</v>
      </c>
      <c r="B19" s="12" t="s">
        <v>31</v>
      </c>
      <c r="C19" s="12" t="s">
        <v>64</v>
      </c>
      <c r="D19" s="13" t="s">
        <v>463</v>
      </c>
      <c r="E19" s="14" t="s">
        <v>464</v>
      </c>
      <c r="F19" s="11"/>
      <c r="G19" s="12"/>
      <c r="H19" s="20" t="s">
        <v>465</v>
      </c>
      <c r="I19" s="12"/>
      <c r="J19" s="14" t="s">
        <v>466</v>
      </c>
      <c r="K19" s="12">
        <v>30</v>
      </c>
      <c r="L19" s="12"/>
      <c r="M19" s="16">
        <f>320+60+30</f>
        <v>410</v>
      </c>
      <c r="N19" s="17"/>
      <c r="O19" s="17"/>
      <c r="P19" s="12" t="s">
        <v>366</v>
      </c>
      <c r="Q19" s="10"/>
    </row>
    <row r="20" spans="1:17" x14ac:dyDescent="0.25">
      <c r="A20" s="11" t="s">
        <v>467</v>
      </c>
      <c r="B20" s="12" t="s">
        <v>17</v>
      </c>
      <c r="C20" s="12" t="s">
        <v>348</v>
      </c>
      <c r="D20" s="13" t="s">
        <v>468</v>
      </c>
      <c r="E20" s="14" t="s">
        <v>469</v>
      </c>
      <c r="F20" s="11" t="s">
        <v>470</v>
      </c>
      <c r="G20" s="12"/>
      <c r="H20" s="15" t="s">
        <v>471</v>
      </c>
      <c r="I20" s="12"/>
      <c r="J20" s="14" t="s">
        <v>378</v>
      </c>
      <c r="K20" s="12">
        <v>31</v>
      </c>
      <c r="L20" s="12"/>
      <c r="M20" s="16">
        <f>460-300</f>
        <v>160</v>
      </c>
      <c r="N20" s="17"/>
      <c r="O20" s="17"/>
      <c r="P20" s="12" t="s">
        <v>366</v>
      </c>
      <c r="Q20" s="10"/>
    </row>
    <row r="21" spans="1:17" x14ac:dyDescent="0.25">
      <c r="A21" s="11" t="s">
        <v>472</v>
      </c>
      <c r="B21" s="12" t="s">
        <v>22</v>
      </c>
      <c r="C21" s="12" t="s">
        <v>184</v>
      </c>
      <c r="D21" s="13" t="s">
        <v>473</v>
      </c>
      <c r="E21" s="14" t="s">
        <v>474</v>
      </c>
      <c r="F21" s="11" t="s">
        <v>475</v>
      </c>
      <c r="G21" s="12"/>
      <c r="H21" s="15" t="s">
        <v>476</v>
      </c>
      <c r="I21" s="10"/>
      <c r="J21" s="23" t="s">
        <v>407</v>
      </c>
      <c r="K21" s="10"/>
      <c r="L21" s="10"/>
      <c r="M21" s="25">
        <v>350</v>
      </c>
      <c r="N21" s="17"/>
      <c r="O21" s="17"/>
      <c r="P21" s="12" t="s">
        <v>366</v>
      </c>
      <c r="Q21" s="10"/>
    </row>
    <row r="22" spans="1:17" x14ac:dyDescent="0.25">
      <c r="A22" s="11" t="s">
        <v>477</v>
      </c>
      <c r="B22" s="12" t="s">
        <v>17</v>
      </c>
      <c r="C22" s="12" t="s">
        <v>183</v>
      </c>
      <c r="D22" s="13" t="s">
        <v>478</v>
      </c>
      <c r="E22" s="14" t="s">
        <v>479</v>
      </c>
      <c r="F22" s="11" t="s">
        <v>480</v>
      </c>
      <c r="G22" s="12"/>
      <c r="H22" s="15" t="s">
        <v>481</v>
      </c>
      <c r="I22" s="12"/>
      <c r="J22" s="14" t="s">
        <v>482</v>
      </c>
      <c r="K22" s="12"/>
      <c r="L22" s="12"/>
      <c r="M22" s="16">
        <v>330</v>
      </c>
      <c r="N22" s="17"/>
      <c r="O22" s="17"/>
      <c r="P22" s="12" t="s">
        <v>366</v>
      </c>
      <c r="Q22" s="10"/>
    </row>
    <row r="23" spans="1:17" x14ac:dyDescent="0.25">
      <c r="A23" s="11" t="s">
        <v>483</v>
      </c>
      <c r="B23" s="12" t="s">
        <v>18</v>
      </c>
      <c r="C23" s="12" t="s">
        <v>351</v>
      </c>
      <c r="D23" s="13" t="s">
        <v>484</v>
      </c>
      <c r="E23" s="14" t="s">
        <v>485</v>
      </c>
      <c r="F23" s="11" t="s">
        <v>486</v>
      </c>
      <c r="G23" s="12"/>
      <c r="H23" s="15" t="s">
        <v>487</v>
      </c>
      <c r="I23" s="12"/>
      <c r="J23" s="14" t="s">
        <v>488</v>
      </c>
      <c r="K23" s="12"/>
      <c r="L23" s="12"/>
      <c r="M23" s="16">
        <v>380</v>
      </c>
      <c r="N23" s="17"/>
      <c r="O23" s="17"/>
      <c r="P23" s="12" t="s">
        <v>366</v>
      </c>
      <c r="Q23" s="10"/>
    </row>
    <row r="24" spans="1:17" x14ac:dyDescent="0.25">
      <c r="A24" s="11" t="s">
        <v>489</v>
      </c>
      <c r="B24" s="12" t="s">
        <v>32</v>
      </c>
      <c r="C24" s="12" t="s">
        <v>580</v>
      </c>
      <c r="D24" s="13" t="s">
        <v>490</v>
      </c>
      <c r="E24" s="14" t="s">
        <v>491</v>
      </c>
      <c r="F24" s="11"/>
      <c r="G24" s="12"/>
      <c r="H24" s="15" t="s">
        <v>492</v>
      </c>
      <c r="I24" s="12"/>
      <c r="J24" s="14" t="s">
        <v>493</v>
      </c>
      <c r="K24" s="12"/>
      <c r="L24" s="12"/>
      <c r="M24" s="16">
        <v>335</v>
      </c>
      <c r="N24" s="17"/>
      <c r="O24" s="17"/>
      <c r="P24" s="12" t="s">
        <v>366</v>
      </c>
      <c r="Q24" s="10"/>
    </row>
    <row r="25" spans="1:17" x14ac:dyDescent="0.25">
      <c r="A25" s="11" t="s">
        <v>494</v>
      </c>
      <c r="B25" s="12" t="s">
        <v>17</v>
      </c>
      <c r="C25" s="12" t="s">
        <v>253</v>
      </c>
      <c r="D25" s="13" t="s">
        <v>495</v>
      </c>
      <c r="E25" s="14" t="s">
        <v>496</v>
      </c>
      <c r="F25" s="11"/>
      <c r="G25" s="12"/>
      <c r="H25" s="15" t="s">
        <v>497</v>
      </c>
      <c r="I25" s="12"/>
      <c r="J25" s="14" t="s">
        <v>376</v>
      </c>
      <c r="K25" s="12"/>
      <c r="L25" s="12"/>
      <c r="M25" s="16">
        <v>290</v>
      </c>
      <c r="N25" s="17"/>
      <c r="O25" s="17"/>
      <c r="P25" s="12" t="s">
        <v>366</v>
      </c>
      <c r="Q25" s="10"/>
    </row>
    <row r="26" spans="1:17" x14ac:dyDescent="0.25">
      <c r="A26" s="11" t="s">
        <v>498</v>
      </c>
      <c r="B26" s="12" t="s">
        <v>581</v>
      </c>
      <c r="C26" s="12" t="s">
        <v>312</v>
      </c>
      <c r="D26" s="13" t="s">
        <v>499</v>
      </c>
      <c r="E26" s="14" t="s">
        <v>500</v>
      </c>
      <c r="F26" s="11" t="s">
        <v>501</v>
      </c>
      <c r="G26" s="12"/>
      <c r="H26" s="15" t="s">
        <v>502</v>
      </c>
      <c r="I26" s="12"/>
      <c r="J26" s="14" t="s">
        <v>493</v>
      </c>
      <c r="K26" s="12"/>
      <c r="L26" s="12"/>
      <c r="M26" s="16">
        <v>335</v>
      </c>
      <c r="N26" s="17"/>
      <c r="O26" s="17"/>
      <c r="P26" s="12" t="s">
        <v>366</v>
      </c>
      <c r="Q26" s="10"/>
    </row>
    <row r="27" spans="1:17" x14ac:dyDescent="0.25">
      <c r="A27" s="11" t="s">
        <v>503</v>
      </c>
      <c r="B27" s="12" t="s">
        <v>19</v>
      </c>
      <c r="C27" s="12" t="s">
        <v>191</v>
      </c>
      <c r="D27" s="13" t="s">
        <v>504</v>
      </c>
      <c r="E27" s="14" t="s">
        <v>505</v>
      </c>
      <c r="F27" s="11"/>
      <c r="G27" s="12"/>
      <c r="H27" s="15" t="s">
        <v>506</v>
      </c>
      <c r="I27" s="12"/>
      <c r="J27" s="14" t="s">
        <v>507</v>
      </c>
      <c r="K27" s="14"/>
      <c r="L27" s="14"/>
      <c r="M27" s="16">
        <v>300</v>
      </c>
      <c r="N27" s="17"/>
      <c r="O27" s="17"/>
      <c r="P27" s="12" t="s">
        <v>366</v>
      </c>
      <c r="Q27" s="10"/>
    </row>
    <row r="28" spans="1:17" x14ac:dyDescent="0.25">
      <c r="A28" s="11" t="s">
        <v>508</v>
      </c>
      <c r="B28" s="12" t="s">
        <v>23</v>
      </c>
      <c r="C28" s="12" t="s">
        <v>576</v>
      </c>
      <c r="D28" s="13" t="s">
        <v>509</v>
      </c>
      <c r="E28" s="14" t="s">
        <v>510</v>
      </c>
      <c r="F28" s="11"/>
      <c r="G28" s="12"/>
      <c r="H28" s="15" t="s">
        <v>511</v>
      </c>
      <c r="I28" s="12"/>
      <c r="J28" s="14" t="s">
        <v>379</v>
      </c>
      <c r="K28" s="12"/>
      <c r="L28" s="12"/>
      <c r="M28" s="16">
        <v>345</v>
      </c>
      <c r="N28" s="17"/>
      <c r="O28" s="17"/>
      <c r="P28" s="12" t="s">
        <v>366</v>
      </c>
      <c r="Q28" s="10"/>
    </row>
    <row r="29" spans="1:17" x14ac:dyDescent="0.25">
      <c r="A29" s="11" t="s">
        <v>512</v>
      </c>
      <c r="B29" s="12" t="s">
        <v>28</v>
      </c>
      <c r="C29" s="12" t="s">
        <v>79</v>
      </c>
      <c r="D29" s="13" t="s">
        <v>513</v>
      </c>
      <c r="E29" s="14" t="s">
        <v>514</v>
      </c>
      <c r="F29" s="11"/>
      <c r="G29" s="12"/>
      <c r="H29" s="15" t="s">
        <v>515</v>
      </c>
      <c r="I29" s="12"/>
      <c r="J29" s="14" t="s">
        <v>516</v>
      </c>
      <c r="K29" s="12"/>
      <c r="L29" s="12"/>
      <c r="M29" s="16">
        <v>305</v>
      </c>
      <c r="N29" s="17"/>
      <c r="O29" s="17"/>
      <c r="P29" s="12" t="s">
        <v>366</v>
      </c>
      <c r="Q29" s="10"/>
    </row>
    <row r="30" spans="1:17" x14ac:dyDescent="0.25">
      <c r="A30" s="11" t="s">
        <v>517</v>
      </c>
      <c r="B30" s="12" t="s">
        <v>19</v>
      </c>
      <c r="C30" s="12" t="s">
        <v>225</v>
      </c>
      <c r="D30" s="13" t="s">
        <v>518</v>
      </c>
      <c r="E30" s="14" t="s">
        <v>519</v>
      </c>
      <c r="F30" s="11"/>
      <c r="G30" s="12"/>
      <c r="H30" s="15" t="s">
        <v>520</v>
      </c>
      <c r="I30" s="12"/>
      <c r="J30" s="14" t="s">
        <v>380</v>
      </c>
      <c r="K30" s="12"/>
      <c r="L30" s="12"/>
      <c r="M30" s="16">
        <v>415</v>
      </c>
      <c r="N30" s="17"/>
      <c r="O30" s="17"/>
      <c r="P30" s="12" t="s">
        <v>366</v>
      </c>
      <c r="Q30" s="10"/>
    </row>
    <row r="31" spans="1:17" x14ac:dyDescent="0.25">
      <c r="A31" s="11" t="s">
        <v>521</v>
      </c>
      <c r="B31" s="12" t="s">
        <v>17</v>
      </c>
      <c r="C31" s="12" t="s">
        <v>350</v>
      </c>
      <c r="D31" s="13" t="s">
        <v>522</v>
      </c>
      <c r="E31" s="14" t="s">
        <v>523</v>
      </c>
      <c r="F31" s="11" t="s">
        <v>524</v>
      </c>
      <c r="G31" s="12"/>
      <c r="H31" s="15" t="s">
        <v>525</v>
      </c>
      <c r="I31" s="12"/>
      <c r="J31" s="14" t="s">
        <v>488</v>
      </c>
      <c r="K31" s="12"/>
      <c r="L31" s="12"/>
      <c r="M31" s="16">
        <v>430</v>
      </c>
      <c r="N31" s="17"/>
      <c r="O31" s="17"/>
      <c r="P31" s="12" t="s">
        <v>366</v>
      </c>
      <c r="Q31" s="10"/>
    </row>
    <row r="32" spans="1:17" x14ac:dyDescent="0.25">
      <c r="A32" s="11" t="s">
        <v>526</v>
      </c>
      <c r="B32" s="12" t="s">
        <v>17</v>
      </c>
      <c r="C32" s="12" t="s">
        <v>255</v>
      </c>
      <c r="D32" s="13" t="s">
        <v>527</v>
      </c>
      <c r="E32" s="14" t="s">
        <v>528</v>
      </c>
      <c r="F32" s="11"/>
      <c r="G32" s="12"/>
      <c r="H32" s="15" t="s">
        <v>529</v>
      </c>
      <c r="I32" s="12"/>
      <c r="J32" s="14" t="s">
        <v>377</v>
      </c>
      <c r="K32" s="12"/>
      <c r="L32" s="12"/>
      <c r="M32" s="16">
        <v>330</v>
      </c>
      <c r="N32" s="17"/>
      <c r="O32" s="17"/>
      <c r="P32" s="12" t="s">
        <v>366</v>
      </c>
      <c r="Q32" s="10"/>
    </row>
    <row r="33" spans="1:17" x14ac:dyDescent="0.25">
      <c r="A33" s="11" t="s">
        <v>530</v>
      </c>
      <c r="B33" s="12" t="s">
        <v>32</v>
      </c>
      <c r="C33" s="29" t="s">
        <v>101</v>
      </c>
      <c r="D33" s="13" t="s">
        <v>531</v>
      </c>
      <c r="E33" s="14" t="s">
        <v>532</v>
      </c>
      <c r="F33" s="11"/>
      <c r="G33" s="12"/>
      <c r="H33" s="15" t="s">
        <v>533</v>
      </c>
      <c r="I33" s="12"/>
      <c r="J33" s="14" t="s">
        <v>534</v>
      </c>
      <c r="K33" s="12"/>
      <c r="L33" s="12"/>
      <c r="M33" s="16">
        <v>305</v>
      </c>
      <c r="N33" s="17"/>
      <c r="O33" s="17"/>
      <c r="P33" s="12" t="s">
        <v>366</v>
      </c>
      <c r="Q33" s="10"/>
    </row>
    <row r="34" spans="1:17" x14ac:dyDescent="0.25">
      <c r="A34" s="11" t="s">
        <v>535</v>
      </c>
      <c r="B34" s="12" t="s">
        <v>17</v>
      </c>
      <c r="C34" s="12" t="s">
        <v>575</v>
      </c>
      <c r="D34" s="13" t="s">
        <v>536</v>
      </c>
      <c r="E34" s="14" t="s">
        <v>537</v>
      </c>
      <c r="F34" s="11"/>
      <c r="G34" s="12"/>
      <c r="H34" s="15" t="s">
        <v>538</v>
      </c>
      <c r="I34" s="12"/>
      <c r="J34" s="14" t="s">
        <v>539</v>
      </c>
      <c r="K34" s="12"/>
      <c r="L34" s="12"/>
      <c r="M34" s="16">
        <v>350</v>
      </c>
      <c r="N34" s="17"/>
      <c r="O34" s="17"/>
      <c r="P34" s="12" t="s">
        <v>366</v>
      </c>
      <c r="Q34" s="10"/>
    </row>
    <row r="35" spans="1:17" x14ac:dyDescent="0.25">
      <c r="A35" s="11" t="s">
        <v>540</v>
      </c>
      <c r="B35" s="12" t="s">
        <v>17</v>
      </c>
      <c r="C35" s="12" t="s">
        <v>244</v>
      </c>
      <c r="D35" s="13" t="s">
        <v>541</v>
      </c>
      <c r="E35" s="14" t="s">
        <v>542</v>
      </c>
      <c r="F35" s="11"/>
      <c r="G35" s="12"/>
      <c r="H35" s="15" t="s">
        <v>543</v>
      </c>
      <c r="I35" s="12"/>
      <c r="J35" s="14" t="s">
        <v>544</v>
      </c>
      <c r="K35" s="12">
        <v>32</v>
      </c>
      <c r="L35" s="12"/>
      <c r="M35" s="16">
        <f>220+30+50+30</f>
        <v>330</v>
      </c>
      <c r="N35" s="17"/>
      <c r="O35" s="17"/>
      <c r="P35" s="12" t="s">
        <v>366</v>
      </c>
      <c r="Q35" s="10"/>
    </row>
    <row r="36" spans="1:17" x14ac:dyDescent="0.25">
      <c r="A36" s="10" t="s">
        <v>545</v>
      </c>
      <c r="B36" s="12" t="s">
        <v>17</v>
      </c>
      <c r="C36" s="24" t="s">
        <v>338</v>
      </c>
      <c r="D36" s="10" t="s">
        <v>546</v>
      </c>
      <c r="E36" s="26" t="s">
        <v>547</v>
      </c>
      <c r="F36" s="19"/>
      <c r="G36" s="10"/>
      <c r="H36" s="15" t="s">
        <v>548</v>
      </c>
      <c r="I36" s="10"/>
      <c r="J36" s="10" t="s">
        <v>549</v>
      </c>
      <c r="K36" s="19"/>
      <c r="L36" s="10"/>
      <c r="M36" s="10">
        <f>300+250+60+30</f>
        <v>640</v>
      </c>
      <c r="N36" s="17"/>
      <c r="O36" s="17"/>
      <c r="P36" s="12" t="s">
        <v>366</v>
      </c>
      <c r="Q36" s="10"/>
    </row>
    <row r="37" spans="1:17" x14ac:dyDescent="0.25">
      <c r="A37" s="11" t="s">
        <v>550</v>
      </c>
      <c r="B37" s="12" t="s">
        <v>19</v>
      </c>
      <c r="C37" s="12" t="s">
        <v>261</v>
      </c>
      <c r="D37" s="13" t="s">
        <v>551</v>
      </c>
      <c r="E37" s="14" t="s">
        <v>552</v>
      </c>
      <c r="F37" s="11"/>
      <c r="G37" s="12"/>
      <c r="H37" s="15" t="s">
        <v>553</v>
      </c>
      <c r="I37" s="12"/>
      <c r="J37" s="14" t="s">
        <v>554</v>
      </c>
      <c r="K37" s="12">
        <v>49</v>
      </c>
      <c r="L37" s="12"/>
      <c r="M37" s="16">
        <v>250</v>
      </c>
      <c r="N37" s="17"/>
      <c r="O37" s="17"/>
      <c r="P37" s="12" t="s">
        <v>366</v>
      </c>
      <c r="Q37" s="10"/>
    </row>
    <row r="38" spans="1:17" x14ac:dyDescent="0.25">
      <c r="A38" s="11" t="s">
        <v>555</v>
      </c>
      <c r="B38" s="12" t="s">
        <v>18</v>
      </c>
      <c r="C38" s="12" t="s">
        <v>372</v>
      </c>
      <c r="D38" s="13" t="s">
        <v>556</v>
      </c>
      <c r="E38" s="14" t="s">
        <v>557</v>
      </c>
      <c r="F38" s="11" t="s">
        <v>558</v>
      </c>
      <c r="G38" s="12"/>
      <c r="H38" s="15" t="s">
        <v>559</v>
      </c>
      <c r="I38" s="12"/>
      <c r="J38" s="14" t="s">
        <v>554</v>
      </c>
      <c r="K38" s="12">
        <v>51</v>
      </c>
      <c r="L38" s="12"/>
      <c r="M38" s="16">
        <v>250</v>
      </c>
      <c r="N38" s="17"/>
      <c r="O38" s="17"/>
      <c r="P38" s="12" t="s">
        <v>366</v>
      </c>
      <c r="Q38" s="10"/>
    </row>
    <row r="39" spans="1:17" x14ac:dyDescent="0.25">
      <c r="A39" s="10" t="s">
        <v>560</v>
      </c>
      <c r="B39" s="12" t="s">
        <v>17</v>
      </c>
      <c r="C39" s="12" t="s">
        <v>576</v>
      </c>
      <c r="D39" s="13" t="s">
        <v>561</v>
      </c>
      <c r="E39" s="14" t="s">
        <v>562</v>
      </c>
      <c r="F39" s="11"/>
      <c r="G39" s="12"/>
      <c r="H39" s="15" t="s">
        <v>563</v>
      </c>
      <c r="I39" s="12"/>
      <c r="J39" s="14" t="s">
        <v>564</v>
      </c>
      <c r="K39" s="12">
        <v>52</v>
      </c>
      <c r="L39" s="12"/>
      <c r="M39" s="16">
        <v>310</v>
      </c>
      <c r="N39" s="17"/>
      <c r="O39" s="17"/>
      <c r="P39" s="12" t="s">
        <v>366</v>
      </c>
      <c r="Q39" s="10"/>
    </row>
    <row r="40" spans="1:17" x14ac:dyDescent="0.25">
      <c r="A40" s="11" t="s">
        <v>565</v>
      </c>
      <c r="B40" s="12" t="s">
        <v>17</v>
      </c>
      <c r="C40" s="12" t="s">
        <v>228</v>
      </c>
      <c r="D40" s="13" t="s">
        <v>566</v>
      </c>
      <c r="E40" s="14" t="s">
        <v>567</v>
      </c>
      <c r="F40" s="11" t="s">
        <v>568</v>
      </c>
      <c r="G40" s="12"/>
      <c r="H40" s="15" t="s">
        <v>569</v>
      </c>
      <c r="I40" s="12"/>
      <c r="J40" s="14" t="s">
        <v>564</v>
      </c>
      <c r="K40" s="12">
        <v>53</v>
      </c>
      <c r="L40" s="12"/>
      <c r="M40" s="16">
        <v>280</v>
      </c>
      <c r="N40" s="17"/>
      <c r="O40" s="17"/>
      <c r="P40" s="12" t="s">
        <v>366</v>
      </c>
      <c r="Q40" s="10"/>
    </row>
    <row r="41" spans="1:17" x14ac:dyDescent="0.25">
      <c r="A41" s="10" t="s">
        <v>570</v>
      </c>
      <c r="B41" s="24" t="s">
        <v>37</v>
      </c>
      <c r="C41" s="29" t="s">
        <v>150</v>
      </c>
      <c r="D41" s="10" t="s">
        <v>571</v>
      </c>
      <c r="E41" s="14" t="s">
        <v>572</v>
      </c>
      <c r="F41" s="11"/>
      <c r="G41" s="12"/>
      <c r="H41" s="15" t="s">
        <v>573</v>
      </c>
      <c r="I41" s="12"/>
      <c r="J41" s="14" t="s">
        <v>574</v>
      </c>
      <c r="K41" s="12">
        <v>53</v>
      </c>
      <c r="L41" s="12"/>
      <c r="M41" s="16">
        <v>310</v>
      </c>
      <c r="N41" s="17"/>
      <c r="O41" s="17"/>
      <c r="P41" s="12" t="s">
        <v>366</v>
      </c>
      <c r="Q41" s="10"/>
    </row>
  </sheetData>
  <sheetProtection insertRows="0"/>
  <dataConsolidate link="1"/>
  <phoneticPr fontId="1" type="noConversion"/>
  <dataValidations count="1">
    <dataValidation type="list" allowBlank="1" showInputMessage="1" showErrorMessage="1" sqref="C41" xr:uid="{CAC9BCAE-9848-4BB1-9DB6-97F486E83ADB}">
      <formula1>#REF!</formula1>
    </dataValidation>
  </dataValidations>
  <pageMargins left="0.7" right="0.7" top="0.75" bottom="0.75" header="0.3" footer="0.3"/>
  <pageSetup orientation="portrait" r:id="rId1"/>
  <ignoredErrors>
    <ignoredError sqref="E2:F4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V6" sqref="V6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6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2024-12-19T18:24:21Z</dcterms:modified>
</cp:coreProperties>
</file>