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mahmoudhammad/Downloads/"/>
    </mc:Choice>
  </mc:AlternateContent>
  <xr:revisionPtr revIDLastSave="0" documentId="13_ncr:1_{4FB663C6-1106-A84C-A395-E6F5345769B8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7" i="1"/>
  <c r="M8" i="1"/>
  <c r="M12" i="1"/>
  <c r="M25" i="1"/>
  <c r="M30" i="1"/>
  <c r="M32" i="1"/>
  <c r="M35" i="1"/>
  <c r="M40" i="1"/>
  <c r="M49" i="1"/>
  <c r="M50" i="1"/>
  <c r="M53" i="1"/>
  <c r="M54" i="1"/>
  <c r="M56" i="1"/>
  <c r="M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<sst xmlns="http://schemas.openxmlformats.org/spreadsheetml/2006/main" count="919" uniqueCount="669">
  <si>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</si>
  <si>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</si>
  <si>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</si>
  <si>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</si>
  <si>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</si>
  <si>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</si>
  <si>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</si>
  <si>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</si>
  <si>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</si>
  <si>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</si>
  <si>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</si>
  <si>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</si>
  <si>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</si>
  <si>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</si>
  <si>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</si>
  <si>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</si>
  <si>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</si>
  <si>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</si>
  <si>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</si>
  <si>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</si>
  <si>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</si>
  <si>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</si>
  <si>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</si>
  <si>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</si>
  <si>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</si>
  <si>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</si>
  <si>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</si>
  <si>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</si>
  <si>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</si>
  <si>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</si>
  <si>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</si>
  <si>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</si>
  <si>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</si>
  <si>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</si>
  <si>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</si>
  <si>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</si>
  <si>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</si>
  <si>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</si>
  <si>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</si>
  <si>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</si>
  <si>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</si>
  <si>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</si>
  <si>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</si>
  <si>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</si>
  <si>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</si>
  <si>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</si>
  <si>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</si>
  <si>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</si>
  <si>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</si>
  <si>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</si>
  <si>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</si>
  <si>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</si>
  <si>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</si>
  <si>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</si>
  <si>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</si>
  <si>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</si>
  <si>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</si>
  <si>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</si>
  <si>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</si>
  <si>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</si>
  <si>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</si>
  <si>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</si>
  <si>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</si>
  <si>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</si>
  <si>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</si>
  <si>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</si>
  <si>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</si>
  <si>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</si>
  <si>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</si>
  <si>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</si>
  <si>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</si>
  <si>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</si>
  <si>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</si>
  <si>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</si>
  <si>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</si>
  <si>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</si>
  <si>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</si>
  <si>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</si>
  <si>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</si>
  <si>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</si>
  <si>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</si>
  <si>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</si>
  <si>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</si>
  <si>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</si>
  <si>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</si>
  <si>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</si>
  <si>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</si>
  <si>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</si>
  <si>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</si>
  <si>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</si>
  <si>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</si>
  <si>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</si>
  <si>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</si>
  <si>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</si>
  <si>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</si>
  <si>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</si>
  <si>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</si>
  <si>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</si>
  <si>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</si>
  <si>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</si>
  <si>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</si>
  <si>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</si>
  <si>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</si>
  <si>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</si>
  <si>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</si>
  <si>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</si>
  <si>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</si>
  <si>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</si>
  <si>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</si>
  <si>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</si>
  <si>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</si>
  <si>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</si>
  <si>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</si>
  <si>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</si>
  <si>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</si>
  <si>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</si>
  <si>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</si>
  <si>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</si>
  <si>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</si>
  <si>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</si>
  <si>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</si>
  <si>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</si>
  <si>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</si>
  <si>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</si>
  <si>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</si>
  <si>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</si>
  <si>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</si>
  <si>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</si>
  <si>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</si>
  <si>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</si>
  <si>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</si>
  <si>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</si>
  <si>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</si>
  <si>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</si>
  <si>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</si>
  <si>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</si>
  <si>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</si>
  <si>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</si>
  <si>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</si>
  <si>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</si>
  <si>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</si>
  <si>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</si>
  <si>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</si>
  <si>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</si>
  <si>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</si>
  <si>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</si>
  <si>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</si>
  <si>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</si>
  <si>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</si>
  <si>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</si>
  <si>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</si>
  <si>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</si>
  <si>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</si>
  <si>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</si>
  <si>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</si>
  <si>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</si>
  <si>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</si>
  <si>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</si>
  <si>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</si>
  <si>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</si>
  <si>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</si>
  <si>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</si>
  <si>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</si>
  <si>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</si>
  <si>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</si>
  <si>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</si>
  <si>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</si>
  <si>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</si>
  <si>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</si>
  <si>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</si>
  <si>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</si>
  <si>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</si>
  <si>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</si>
  <si>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</si>
  <si>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</si>
  <si>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</si>
  <si>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</si>
  <si>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</si>
  <si>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</si>
  <si>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</si>
  <si>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</si>
  <si>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</si>
  <si>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</si>
  <si>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</si>
  <si>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</si>
  <si>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</si>
  <si>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</si>
  <si>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</si>
  <si>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</si>
  <si>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</si>
  <si>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</si>
  <si>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</si>
  <si>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</si>
  <si>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</si>
  <si>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</si>
  <si>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</si>
  <si>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</si>
  <si>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</si>
  <si>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</si>
  <si>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</si>
  <si>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</si>
  <si>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</si>
  <si>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</si>
  <si>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</si>
  <si>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</si>
  <si>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</si>
  <si>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</si>
  <si>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</si>
  <si>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</si>
  <si>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</si>
  <si>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</si>
  <si>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</si>
  <si>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</si>
  <si>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</si>
  <si>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</si>
  <si>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</si>
  <si>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</si>
  <si>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</si>
  <si>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</si>
  <si>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</si>
  <si>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</si>
  <si>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</si>
  <si>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</si>
  <si>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</si>
  <si>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</si>
  <si>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</si>
  <si>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</si>
  <si>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</si>
  <si>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</si>
  <si>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</si>
  <si>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</si>
  <si>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</si>
  <si>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</si>
  <si>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</si>
  <si>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</si>
  <si>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</si>
  <si>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</si>
  <si>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</si>
  <si>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</si>
  <si>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</si>
  <si>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</si>
  <si>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</si>
  <si>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</si>
  <si>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</si>
  <si>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</si>
  <si>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</si>
  <si>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</si>
  <si>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</si>
  <si>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</si>
  <si>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</si>
  <si>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</si>
  <si>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</si>
  <si>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</si>
  <si>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</si>
  <si>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</si>
  <si>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</si>
  <si>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</si>
  <si>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</si>
  <si>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</si>
  <si>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</si>
  <si>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</si>
  <si>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</si>
  <si>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</si>
  <si>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</si>
  <si>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</si>
  <si>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</si>
  <si>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</si>
  <si>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</si>
  <si>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</si>
  <si>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</si>
  <si>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</si>
  <si>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</si>
  <si>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</si>
  <si>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</si>
  <si>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</si>
  <si>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</si>
  <si>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</si>
  <si>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</si>
  <si>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</si>
  <si>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</si>
  <si>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</si>
  <si>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</si>
  <si>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</si>
  <si>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</si>
  <si>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</si>
  <si>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</si>
  <si>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</si>
  <si>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</si>
  <si>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</si>
  <si>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</si>
  <si>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</si>
  <si>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</si>
  <si>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</si>
  <si>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</si>
  <si>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</si>
  <si>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</si>
  <si>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</si>
  <si>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</si>
  <si>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</si>
  <si>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</si>
  <si>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</si>
  <si>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</si>
  <si>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</si>
  <si>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</si>
  <si>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</si>
  <si>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</si>
  <si>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</si>
  <si>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</si>
  <si>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</si>
  <si>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</si>
  <si>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</si>
  <si>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</si>
  <si>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</si>
  <si>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</si>
  <si>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</si>
  <si>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</si>
  <si>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</si>
  <si>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</si>
  <si>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</si>
  <si>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</si>
  <si>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</si>
  <si>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</si>
  <si>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</si>
  <si>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</si>
  <si>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</si>
  <si>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</si>
  <si>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</si>
  <si>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</si>
  <si>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</si>
  <si>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</si>
  <si>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</si>
  <si>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</si>
  <si>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</si>
  <si>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</si>
  <si>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</si>
  <si>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</si>
  <si>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</si>
  <si>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</si>
  <si>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</si>
  <si>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</si>
  <si>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</si>
  <si>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</si>
  <si>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</si>
  <si>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</si>
  <si>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</si>
  <si>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</si>
  <si>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</si>
  <si>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</si>
  <si>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</si>
  <si>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</si>
  <si>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</si>
  <si>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</si>
  <si>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</si>
  <si>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</si>
  <si>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</si>
  <si>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</si>
  <si>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</si>
  <si>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</si>
  <si>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</si>
  <si>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</si>
  <si>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</si>
  <si>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</si>
  <si>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</si>
  <si>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</si>
  <si>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</si>
  <si>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</si>
  <si>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</si>
  <si>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</si>
  <si>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</si>
  <si>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</si>
  <si>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</si>
  <si>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</si>
  <si>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</si>
  <si>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</si>
  <si>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ماسك مصحف</t>
  </si>
  <si>
    <t>انسيال فصوص</t>
  </si>
  <si>
    <t>نور عماره</t>
  </si>
  <si>
    <t xml:space="preserve">مي سلامه </t>
  </si>
  <si>
    <t>عبدالرحمن عبدالله</t>
  </si>
  <si>
    <t xml:space="preserve">نرمين المهدي </t>
  </si>
  <si>
    <t>مدام عبير جلال</t>
  </si>
  <si>
    <t>خديجه</t>
  </si>
  <si>
    <t>نوران وليد</t>
  </si>
  <si>
    <t>هاجر محمد</t>
  </si>
  <si>
    <t>يوسف الصاوي</t>
  </si>
  <si>
    <t>الزهراء الخولي</t>
  </si>
  <si>
    <t>رباح  الفاتح مهدي</t>
  </si>
  <si>
    <t>محمد رمضان زايد</t>
  </si>
  <si>
    <t>أماني محمد</t>
  </si>
  <si>
    <t xml:space="preserve">سلمى عوض </t>
  </si>
  <si>
    <t>محمد مازن</t>
  </si>
  <si>
    <t xml:space="preserve">سها نادر </t>
  </si>
  <si>
    <t xml:space="preserve">ياسمين </t>
  </si>
  <si>
    <t>هايدي هاني الجزار</t>
  </si>
  <si>
    <t>محمد كمالو</t>
  </si>
  <si>
    <t>دينا سمير</t>
  </si>
  <si>
    <t xml:space="preserve">ايمان عبد القادر </t>
  </si>
  <si>
    <t xml:space="preserve">Cristin </t>
  </si>
  <si>
    <t>شروق شهاب</t>
  </si>
  <si>
    <t xml:space="preserve">امنيه امجد محمود </t>
  </si>
  <si>
    <t xml:space="preserve"> أية اشرف</t>
  </si>
  <si>
    <t>زياد صلاح</t>
  </si>
  <si>
    <t xml:space="preserve">سما حسن </t>
  </si>
  <si>
    <t xml:space="preserve">سلمي خالد شرف </t>
  </si>
  <si>
    <t xml:space="preserve">ولاء </t>
  </si>
  <si>
    <t xml:space="preserve">مها السيد ريان </t>
  </si>
  <si>
    <t xml:space="preserve">اميره حسنين على </t>
  </si>
  <si>
    <t xml:space="preserve">بسنت ابراهيم علي </t>
  </si>
  <si>
    <t>يوسف عصام</t>
  </si>
  <si>
    <t>نورا عادل محمود</t>
  </si>
  <si>
    <t xml:space="preserve">انجى عاطف </t>
  </si>
  <si>
    <t xml:space="preserve">عزة علام </t>
  </si>
  <si>
    <t xml:space="preserve">منه ايمن </t>
  </si>
  <si>
    <t xml:space="preserve">لينه ايمن </t>
  </si>
  <si>
    <t>سلمي اشرف السيد</t>
  </si>
  <si>
    <t xml:space="preserve"> أسماء عبدالناصر</t>
  </si>
  <si>
    <t xml:space="preserve">ندى ابراهيم </t>
  </si>
  <si>
    <t>عبدالرحمن السيد</t>
  </si>
  <si>
    <t xml:space="preserve">سارة مكاوي </t>
  </si>
  <si>
    <t>اسلام محمد الاديب</t>
  </si>
  <si>
    <t>مريم</t>
  </si>
  <si>
    <t>جهاد القشاوي</t>
  </si>
  <si>
    <t>محمد الشامي</t>
  </si>
  <si>
    <t>ساميه عبدالرحمن</t>
  </si>
  <si>
    <t>ايمان عفيفى</t>
  </si>
  <si>
    <t xml:space="preserve">هند محمد </t>
  </si>
  <si>
    <t>دينا عصام</t>
  </si>
  <si>
    <t xml:space="preserve">ياسمين جمال </t>
  </si>
  <si>
    <t xml:space="preserve">سارة احمد </t>
  </si>
  <si>
    <t>عزة شوقي</t>
  </si>
  <si>
    <t>عبدالله محمد</t>
  </si>
  <si>
    <t>سما ابراهيم</t>
  </si>
  <si>
    <t>إسراء منصور</t>
  </si>
  <si>
    <t xml:space="preserve">دينا محمد </t>
  </si>
  <si>
    <t>صلاح مكاوي</t>
  </si>
  <si>
    <t xml:space="preserve">محمد علاء اسماعيل </t>
  </si>
  <si>
    <t xml:space="preserve">يمني ابراهيم محمد </t>
  </si>
  <si>
    <t xml:space="preserve"> تسنيم فتحي </t>
  </si>
  <si>
    <t>رنا ياسر متولي</t>
  </si>
  <si>
    <t>حازم احمد</t>
  </si>
  <si>
    <t>منار صلاح اباصيري</t>
  </si>
  <si>
    <t xml:space="preserve">  محمد مختار</t>
  </si>
  <si>
    <t>فرح طلعت</t>
  </si>
  <si>
    <t>رنا محمود</t>
  </si>
  <si>
    <t>حسن شريف</t>
  </si>
  <si>
    <t xml:space="preserve">محافظه الغربيه مركز بسيون كوبري البربخ اخر شارع مخزن مكتبة اسماء </t>
  </si>
  <si>
    <t xml:space="preserve">الشرقيه العاشر من زمضان  كومبوند دار مصر شرق المال و الاعمال اللي قدام كمين ابو حماد </t>
  </si>
  <si>
    <t>القاهره- التجمع الخامس -حي الدبلوماسين بجانب مول ارابيلا - فيلا ٨٩ -الدور الاول الشقه علي الشمال</t>
  </si>
  <si>
    <t xml:space="preserve">المنصوره ميت مزاح بجوار آلمدرسه الأبتدائية بنين آمام عصاره آبو شادي </t>
  </si>
  <si>
    <t>مدينة نصر ٣٨  ش عباس العقاد تحت العمارة هايبر سامي سلامة الدور العاشر شقة 20</t>
  </si>
  <si>
    <t>15نخله المطيعي متفرع من ابو بكر الصديق مصر الجديدة الدور العاشر شقه 1002</t>
  </si>
  <si>
    <t>ه شارع احمد فؤاد الدور ٣ شقه١٩ سانت فاتيما مصر الجديده القاهره</t>
  </si>
  <si>
    <t xml:space="preserve"> 16 شارع صلاح الدين متفرع من شجرة الدر الزمالك</t>
  </si>
  <si>
    <t xml:space="preserve">المحافظه الدقهليه المنطقه بلقاس الشارع برج مطر </t>
  </si>
  <si>
    <t>اشمون المنوفيه شارع اللي قدام مستشفي الحميات جنب اكاديميه السباحه</t>
  </si>
  <si>
    <t>الرحاب السووق الشرقي</t>
  </si>
  <si>
    <t>الدقهلية جمصة جنب جامعه الدلتا</t>
  </si>
  <si>
    <t>الاسكندريه سموحه شارع بهاء الدين الغتوري برج زمزم الدور التالت شقه ٣٠٢</t>
  </si>
  <si>
    <t xml:space="preserve">القاهرة - التجمع الخامس - سوديك ايستاون بوابة ٩ مبنى ٤ الدور التالت مكتب ١٠ </t>
  </si>
  <si>
    <t>الجيزه١٧ شارع الخلفاء الراشدين المتفرع من البحر الاعظم أمام محجوب الشقه ١٨</t>
  </si>
  <si>
    <t xml:space="preserve">القاهرة  التجمع الخامس محور محمد بن زايد كمبوند ليان فيلا S45 </t>
  </si>
  <si>
    <t>القاهرة مساكن شيراتون عمارة ١ و مربع ١١٨٥ شارع سيد زكريا  الدور الثالث شقة ٣.٦</t>
  </si>
  <si>
    <t>محافظه دمياط مدينه الزرقا شارع كوبري البخاري بجوار مؤسسه الرحمه خامس بيت ع اليمين</t>
  </si>
  <si>
    <t>محافظه بورسعيد  برج الازهر الشريف امام سوق السمك الجديد عند الجراج وموقف الميكروباص</t>
  </si>
  <si>
    <t xml:space="preserve">رحاب مجموعه ٧٧ عماره ٨ شقه ٢١ عند بوابه ١٧ </t>
  </si>
  <si>
    <t xml:space="preserve">٨ هـ مجاورة ١٦  الامن العام التجمع الاول  </t>
  </si>
  <si>
    <t>اسكندرية- محرم بك -شارع عبد القادر الغرياني-برج البركه ٢-الشقة ٩/١١</t>
  </si>
  <si>
    <t xml:space="preserve"> الرحاب ١ فيلا ٢٠/١ مجموعة ١٢ -القاهرة</t>
  </si>
  <si>
    <t>المعراج العلوي  خلف كارفور المعادي ٦٠٣٨ الدور الاول شقه ١٥ شارع بنزينه توتال</t>
  </si>
  <si>
    <t xml:space="preserve"> ٩برج النعيم شارع العشرين فيصل ، الجيزة، الدور الاول ، بعد الفرجاني بعمارتين ( عيادة دكتور اسلام جلال زهران)     الاستلام خليه من الساعة ٥ ل ١٠   </t>
  </si>
  <si>
    <t>اخر شارع خليل حماده من نحيه القطار سيدي بشر الاسكندريه</t>
  </si>
  <si>
    <t xml:space="preserve">اسكندرية العجمي ١٣ شارع خيرالله العمارة بجوار صيدلية العائلة الدور الرابع الشقة اللي على السلم </t>
  </si>
  <si>
    <t>محافظة الجيزة مدينة 6 أكتوبر التوسعات الشمالية كومباوند ديار 2 عمارة 49 دور تالت شقة 32</t>
  </si>
  <si>
    <t>٦اكتوبر ٣٩السياحيه الرابعه  شقه ٥بجوار نادى النادى</t>
  </si>
  <si>
    <t xml:space="preserve"> المنصورة  محافظة الدقهلية المشاية السفلية  أمام نادى الحوار / برج الهدى  بجوار شركة we للإنترنت  اعلى شوروم للأحذية  وفانيلا للملابس الحريمى  برج الهدى الدور الرابع يمين الأسانسير</t>
  </si>
  <si>
    <t xml:space="preserve">المنصوره شارع الجمهوريه المراكز الطبيه الثلاث خلف مستشفى الاطفال </t>
  </si>
  <si>
    <t xml:space="preserve">محافظة الدقهلية مركز بلقاس قرية الدمايرة البيت الي جمب مدرسة الدمايرة للتعليم الاساسي </t>
  </si>
  <si>
    <t>٦ اكتوبر - التوسعات الشمالية - ٢٠٠٠ قطعة - عمارة ١٠٨٨ في شارع  بورتو اكتوبر</t>
  </si>
  <si>
    <t>اول شارع انور المفتى عمارة التعمير والإسكان بجوار شركة البترول متفرع من عباس العقاد مدينة نصر القاهرة</t>
  </si>
  <si>
    <t>القاهرة- وسط البلد- شارع محمد فريد - عمارة ٩١ - الدور ٣ - شقة ٩</t>
  </si>
  <si>
    <t>محافظة الدقهلية  المنصورة  ش.الترعة تانى ش شمال من ميدان الأديب منزل رقم ٩</t>
  </si>
  <si>
    <t xml:space="preserve">العبور الحي التاسع شارع احمد عاصم متفرع من شارع الجامعه بلوك ١٠ عماره ٥ </t>
  </si>
  <si>
    <t>الشرقيه العاشر من رمضان الحي ١٣ المجاوره ٨٥ القطعه ٣٤٧</t>
  </si>
  <si>
    <t xml:space="preserve"> التجمع الاول دار مصر القرنفل عماره ٣٦١ شقه ١٨ </t>
  </si>
  <si>
    <t xml:space="preserve">الهرم - مستشفي الهرم التخصصي - مبني شمس الدور الخامس -سكن الطبيبات </t>
  </si>
  <si>
    <t xml:space="preserve">محافظة اسكندريه سموحه - مدينة أسيد عمارة ١٣ شقة رقم ٣ الدور الأول علوى </t>
  </si>
  <si>
    <t>القاهره-حدائق المعادي -شارع ٦٨-٢٨-الدور ٩</t>
  </si>
  <si>
    <t>القاهرة ١٥ مايو مجاوره ٥ حي ب عماره ٣ شقه ٧</t>
  </si>
  <si>
    <t>جيزة- ٦اكتوبر- دريم لاند- عمارةnc20b- الدور ٣- شقة٤٤</t>
  </si>
  <si>
    <t xml:space="preserve">البحر الأحمر-الغردقة - الدهار -شارع المصالح -عمارة 288 - شقه 1 </t>
  </si>
  <si>
    <t>اسكندريه سموحه شارع كمال الدين صلاح برج ستار سموحه خلف حلواني طلعت الدور التاسع شقه ٩٠١</t>
  </si>
  <si>
    <t xml:space="preserve">القاهرة مدينة نصر / شارع المبعوثين متفرع من حسن المؤمون عمارت بنك التعمير والأسكان عمارة 46 / شقة 13 / دور 3 </t>
  </si>
  <si>
    <t xml:space="preserve">القاهرة التجمع الخامس ماوينتين ڤيو 2  34- A  أحمد ياسين </t>
  </si>
  <si>
    <t>مدينتى فيلا ٨٢ مجموعة ١١</t>
  </si>
  <si>
    <t xml:space="preserve">  شركه property hills  74 أ الملتقى العربى شيراتون  القاهره</t>
  </si>
  <si>
    <t xml:space="preserve">الخمايل  مرحله ٣أ عماره ٥٢٤ الدور ٣ شقه ٣٤ الشيخ زايد </t>
  </si>
  <si>
    <t xml:space="preserve">زهراء مدينه نصر مساكن الضباط محطه شارع صيدليه عزه عماره ٤١٩ الدور الرابع شقه ٤٤ </t>
  </si>
  <si>
    <t>اسيوط مصنع سيد شارع السبيل بجوار اكاديمية دار البيان</t>
  </si>
  <si>
    <t>فيلا٨٢ الحي التاني المنطقة الثالثة التجمع الخامس</t>
  </si>
  <si>
    <t>القاهرة مدينة الشروق / النخيل بارك بجانب الجامعة البريطانية - عمارة 3 مدخل 2 (شقة228)</t>
  </si>
  <si>
    <t>الفيوم - الفيوم - تقسيم فله ش محمد فله عماره 9 الدور الأول</t>
  </si>
  <si>
    <t>الشرقية العاشر من رمضان مجاوره 59</t>
  </si>
  <si>
    <t>محافظة السويس  منطقة حوض الدرس مساكن الهيئة عماره ٢٩ أ الشقه ٢٥</t>
  </si>
  <si>
    <t>لاسماعيليه-بحري-التلاتييني</t>
  </si>
  <si>
    <t xml:space="preserve">الدقهليه -ميت غمر شارع بورسعيد بجوار الغول للموبيلات </t>
  </si>
  <si>
    <t>المنوفيه ام صالح عند السيد فريد</t>
  </si>
  <si>
    <t xml:space="preserve">سوهاج - الشرق - شارع الترعة المردومة -خلف المدينة الجامعية للبنات -طريق نيدا - شارع سوبر ماركت ندي -برج د حداد - اعلي مسجد خاتم المرسلين </t>
  </si>
  <si>
    <t xml:space="preserve"> القاهرة ،مدينة نصر ،المنطقة الثامنة ، ١٤ محمد محمود البدري متفرع من محمد مقلد خلف اولاد رجب ، الدور الثامن شقة ١٦</t>
  </si>
  <si>
    <t>الجيزه/حدايق الاهرام/١٢٨ د/الدور الاول/شقه ٢</t>
  </si>
  <si>
    <t>محافظه اسيوط المنطقه شارع الجمهوريه فوق صيدليه عابدين</t>
  </si>
  <si>
    <t>محافظة القاهرة  ، المنطقة  القاهرة  الجديده    كومباوند تاج سلطان بلوك 16عمارة 7شقة 41</t>
  </si>
  <si>
    <t xml:space="preserve"> مدينتي بوابه 2 مول الاوبن اير عند كارفور </t>
  </si>
  <si>
    <t>امبابه محمود البنا متفرع من جامع الصلاح</t>
  </si>
  <si>
    <t>عمارة ٥٠٩ كمبوند جاردينيا سيتي مدينة نصر القاهرة الدور ٣ شقة ٣٢</t>
  </si>
  <si>
    <t>01212268621</t>
  </si>
  <si>
    <t>01145417124</t>
  </si>
  <si>
    <t>01121200681</t>
  </si>
  <si>
    <t>01005137004</t>
  </si>
  <si>
    <t>01285494019</t>
  </si>
  <si>
    <t>01225216653</t>
  </si>
  <si>
    <t>01003043359</t>
  </si>
  <si>
    <t>01090407298</t>
  </si>
  <si>
    <t>01005102771</t>
  </si>
  <si>
    <t>01098884347</t>
  </si>
  <si>
    <t>01066700702</t>
  </si>
  <si>
    <t>01228480671</t>
  </si>
  <si>
    <t>01224007267</t>
  </si>
  <si>
    <t>01096877378</t>
  </si>
  <si>
    <t>01008708182</t>
  </si>
  <si>
    <t>01278505789</t>
  </si>
  <si>
    <t>01275145129</t>
  </si>
  <si>
    <t>01065013528</t>
  </si>
  <si>
    <t>01067019499</t>
  </si>
  <si>
    <t>01116664935</t>
  </si>
  <si>
    <t>01003411896</t>
  </si>
  <si>
    <t>01023402354</t>
  </si>
  <si>
    <t>01022888857</t>
  </si>
  <si>
    <t>01289560447</t>
  </si>
  <si>
    <t>01128639010</t>
  </si>
  <si>
    <t>01155893942</t>
  </si>
  <si>
    <t>01000087745</t>
  </si>
  <si>
    <t>01505473572</t>
  </si>
  <si>
    <t>01070774696</t>
  </si>
  <si>
    <t>01120380450</t>
  </si>
  <si>
    <t>01222280121</t>
  </si>
  <si>
    <t>01091447172</t>
  </si>
  <si>
    <t>01097002266</t>
  </si>
  <si>
    <t>01006117115</t>
  </si>
  <si>
    <t>01028807541</t>
  </si>
  <si>
    <t>01033469912</t>
  </si>
  <si>
    <t>01011527776</t>
  </si>
  <si>
    <t>01225061328</t>
  </si>
  <si>
    <t>01103789068</t>
  </si>
  <si>
    <t>01061494148</t>
  </si>
  <si>
    <t>01011648907</t>
  </si>
  <si>
    <t>01004403695</t>
  </si>
  <si>
    <t>01066912482</t>
  </si>
  <si>
    <t>01023074506</t>
  </si>
  <si>
    <t>01063780748</t>
  </si>
  <si>
    <t>01008894761</t>
  </si>
  <si>
    <t>01063424226</t>
  </si>
  <si>
    <t>0502248752</t>
  </si>
  <si>
    <t>01027444718</t>
  </si>
  <si>
    <t>01098979954</t>
  </si>
  <si>
    <t>01222676174</t>
  </si>
  <si>
    <t>01063241803</t>
  </si>
  <si>
    <t>01111300805</t>
  </si>
  <si>
    <t>01155433422</t>
  </si>
  <si>
    <t>01027489320</t>
  </si>
  <si>
    <t>01093611917</t>
  </si>
  <si>
    <t>01012267698</t>
  </si>
  <si>
    <t xml:space="preserve">  01149808735</t>
  </si>
  <si>
    <t>0502202997</t>
  </si>
  <si>
    <t>01024061100</t>
  </si>
  <si>
    <t>01008281536</t>
  </si>
  <si>
    <t>01061564065</t>
  </si>
  <si>
    <t>01032026158</t>
  </si>
  <si>
    <t>01000931463</t>
  </si>
  <si>
    <t>01286480134</t>
  </si>
  <si>
    <t>01281728932</t>
  </si>
  <si>
    <t>01279826280</t>
  </si>
  <si>
    <t>01212531622</t>
  </si>
  <si>
    <t>01119431670</t>
  </si>
  <si>
    <t>01000032993</t>
  </si>
  <si>
    <t>01280877667</t>
  </si>
  <si>
    <t>01033201482</t>
  </si>
  <si>
    <t>01274657339</t>
  </si>
  <si>
    <t>01211667300</t>
  </si>
  <si>
    <t>01022901341</t>
  </si>
  <si>
    <t>01090455666</t>
  </si>
  <si>
    <t>01501712389</t>
  </si>
  <si>
    <t>01025806090</t>
  </si>
  <si>
    <t>01001772446</t>
  </si>
  <si>
    <t>01000029262</t>
  </si>
  <si>
    <t>01205213069</t>
  </si>
  <si>
    <t>01026445087</t>
  </si>
  <si>
    <t>01024442984</t>
  </si>
  <si>
    <t>01066311320</t>
  </si>
  <si>
    <t>01003135233</t>
  </si>
  <si>
    <t>01153526278</t>
  </si>
  <si>
    <t>01004861459</t>
  </si>
  <si>
    <t>01221660533</t>
  </si>
  <si>
    <t>01066267413</t>
  </si>
  <si>
    <t>01021090452</t>
  </si>
  <si>
    <t>01080047600</t>
  </si>
  <si>
    <t xml:space="preserve">01070016000 </t>
  </si>
  <si>
    <t>01040599996</t>
  </si>
  <si>
    <t>01124002042</t>
  </si>
  <si>
    <t>01226161884</t>
  </si>
  <si>
    <t>01287766993</t>
  </si>
  <si>
    <t>01274444380</t>
  </si>
  <si>
    <t>01127055299</t>
  </si>
  <si>
    <t>01205769001</t>
  </si>
  <si>
    <t>01095574170</t>
  </si>
  <si>
    <t>01091067819</t>
  </si>
  <si>
    <t>01080016654</t>
  </si>
  <si>
    <t>01098279727</t>
  </si>
  <si>
    <t>انسيال دهب</t>
  </si>
  <si>
    <t>سلسله فضه بيور + انسيال دهب</t>
  </si>
  <si>
    <t>3ميداليه الوان</t>
  </si>
  <si>
    <t>انسيالين طباعه</t>
  </si>
  <si>
    <t xml:space="preserve">انسيال </t>
  </si>
  <si>
    <t xml:space="preserve">ظرف دهبى </t>
  </si>
  <si>
    <t xml:space="preserve"> ماسك مصحف مطلى ذهب</t>
  </si>
  <si>
    <t>خاتم حرف A</t>
  </si>
  <si>
    <t xml:space="preserve">بروش فضى </t>
  </si>
  <si>
    <t>انسيال طباعه</t>
  </si>
  <si>
    <t>قلم</t>
  </si>
  <si>
    <t>سلسله الام وطفل</t>
  </si>
  <si>
    <t>بروش دهبى</t>
  </si>
  <si>
    <t>ميداليه عربيه ازرق + بروش دهبي</t>
  </si>
  <si>
    <t>2ماسك مصحف</t>
  </si>
  <si>
    <t>محفظه</t>
  </si>
  <si>
    <t>ميداليه لاڤ سيركل</t>
  </si>
  <si>
    <t>اسورة حرف هـ جولد</t>
  </si>
  <si>
    <t xml:space="preserve">3 ماسك مصحف دهبي </t>
  </si>
  <si>
    <t xml:space="preserve">بريسليت جلد + 5ماسك مصحف دهبي </t>
  </si>
  <si>
    <t>انسيال مطلى دهب</t>
  </si>
  <si>
    <t xml:space="preserve">ماسك مصحف دهبي </t>
  </si>
  <si>
    <t xml:space="preserve">بروش فضي </t>
  </si>
  <si>
    <t xml:space="preserve">سبحه استودعك الله </t>
  </si>
  <si>
    <t>سلسله الله دهبى</t>
  </si>
  <si>
    <t xml:space="preserve">سلسله فراشه مطلى فضه ازرق </t>
  </si>
  <si>
    <t>بروش فضي  + سلسله</t>
  </si>
  <si>
    <t xml:space="preserve">قلم </t>
  </si>
  <si>
    <t xml:space="preserve">محفظه </t>
  </si>
  <si>
    <t xml:space="preserve">بروشين فضي </t>
  </si>
  <si>
    <t>بريسليت جلد فضي ايطالي</t>
  </si>
  <si>
    <t xml:space="preserve">اسوره حرف أ مطليه فضه </t>
  </si>
  <si>
    <t xml:space="preserve">ميداليه سيركل +  بريسليت جلد اسود </t>
  </si>
  <si>
    <t xml:space="preserve">٢ماسك مصحف مطلى دهب </t>
  </si>
  <si>
    <t xml:space="preserve">بروشين دهبي </t>
  </si>
  <si>
    <t xml:space="preserve">بروش مطلى فضه </t>
  </si>
  <si>
    <t>سلسله اسم دهب</t>
  </si>
  <si>
    <t>2قلم</t>
  </si>
  <si>
    <t>ولاعه +بريسلت جلد اسود+ ميداليه</t>
  </si>
  <si>
    <t>سلسله ظرف دهبى</t>
  </si>
  <si>
    <t>بروشين فضي</t>
  </si>
  <si>
    <t>بروش مطلى فضه</t>
  </si>
  <si>
    <t>ماسك مصحف مطلى دهب</t>
  </si>
  <si>
    <t xml:space="preserve">دبلتين مطلين فضه+قلب  </t>
  </si>
  <si>
    <t xml:space="preserve"> ٢ميداليه عربيه لون ازرق </t>
  </si>
  <si>
    <t xml:space="preserve">بروش فضه اصلي </t>
  </si>
  <si>
    <t>اسورتين + 2بريسلت جلد اسود+ قلم</t>
  </si>
  <si>
    <t xml:space="preserve">٣ماسك مصحف </t>
  </si>
  <si>
    <t>انسيال حفر عين + ولاعه +بريسلت جلد اسود + سلسله ظرف</t>
  </si>
  <si>
    <t>ولاعه دهبي</t>
  </si>
  <si>
    <t xml:space="preserve">2دبوس بدله 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</si>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</sst>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Segoe UI Historic"/>
      <family val="2"/>
    </font>
    <font>
      <b/>
      <sz val="12"/>
      <color theme="1" tint="4.9989318521683403E-2"/>
      <name val="Calibri"/>
      <family val="2"/>
    </font>
    <font>
      <b/>
      <sz val="11"/>
      <name val="Calibri"/>
      <family val="2"/>
    </font>
    <font>
      <b/>
      <sz val="12"/>
      <color theme="1" tint="4.9989318521683403E-2"/>
      <name val="Segoe UI Historic"/>
      <family val="2"/>
    </font>
    <font>
      <b/>
      <sz val="10"/>
      <name val="Segoe UI Historic"/>
      <family val="2"/>
    </font>
    <font>
      <b/>
      <sz val="9"/>
      <name val="Segoe UI Historic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readingOrder="2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readingOrder="2"/>
    </xf>
    <xf numFmtId="49" fontId="6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2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2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2" fontId="15" fillId="3" borderId="1" xfId="0" applyNumberFormat="1" applyFont="1" applyFill="1" applyBorder="1" applyAlignment="1">
      <alignment horizontal="center" vertical="center"/>
    </xf>
    <xf numFmtId="12" fontId="15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2" fontId="18" fillId="3" borderId="1" xfId="0" applyNumberFormat="1" applyFont="1" applyFill="1" applyBorder="1" applyAlignment="1">
      <alignment horizontal="center" vertical="center"/>
    </xf>
    <xf numFmtId="12" fontId="15" fillId="4" borderId="1" xfId="0" applyNumberFormat="1" applyFont="1" applyFill="1" applyBorder="1" applyAlignment="1">
      <alignment horizontal="center" vertical="center" wrapText="1"/>
    </xf>
    <xf numFmtId="12" fontId="19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12" fontId="19" fillId="4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="163" zoomScaleNormal="85" workbookViewId="0">
      <pane ySplit="1" topLeftCell="A53" activePane="bottomLeft" state="frozen"/>
      <selection pane="bottomLeft" activeCell="D56" sqref="D56"/>
    </sheetView>
  </sheetViews>
  <sheetFormatPr baseColWidth="10" defaultColWidth="9.1640625" defaultRowHeight="15" x14ac:dyDescent="0.2"/>
  <cols>
    <col min="1" max="1" width="22.5" style="9" customWidth="1"/>
    <col min="2" max="3" width="14.83203125" style="11" customWidth="1"/>
    <col min="4" max="4" width="121.5" style="9" bestFit="1" customWidth="1"/>
    <col min="5" max="5" width="19.33203125" style="13" customWidth="1"/>
    <col min="6" max="6" width="14.6640625" style="13" customWidth="1"/>
    <col min="7" max="7" width="7.6640625" style="9" customWidth="1"/>
    <col min="8" max="8" width="18.1640625" style="9" customWidth="1"/>
    <col min="9" max="9" width="7.33203125" style="9" customWidth="1"/>
    <col min="10" max="10" width="25.6640625" style="9" customWidth="1"/>
    <col min="11" max="11" width="2.5" style="13" customWidth="1"/>
    <col min="12" max="12" width="2.1640625" style="9" customWidth="1"/>
    <col min="13" max="13" width="9.5" style="9" customWidth="1"/>
    <col min="14" max="14" width="8.1640625" style="9" customWidth="1"/>
    <col min="15" max="15" width="0.83203125" style="9" customWidth="1"/>
    <col min="16" max="16" width="9.83203125" style="9" customWidth="1"/>
    <col min="17" max="17" width="22.5" style="9" customWidth="1"/>
    <col min="18" max="16384" width="9.1640625" style="9"/>
  </cols>
  <sheetData>
    <row r="1" spans="1:17" ht="26.25" customHeight="1" x14ac:dyDescent="0.2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16" x14ac:dyDescent="0.2">
      <c r="A2" s="30" t="s">
        <v>376</v>
      </c>
      <c r="B2" s="22" t="s">
        <v>28</v>
      </c>
      <c r="C2" s="22" t="s">
        <v>97</v>
      </c>
      <c r="D2" s="38" t="s">
        <v>445</v>
      </c>
      <c r="E2" s="53" t="s">
        <v>616</v>
      </c>
      <c r="F2" s="30"/>
      <c r="G2" s="23"/>
      <c r="H2" s="21"/>
      <c r="I2" s="24"/>
      <c r="J2" s="30" t="s">
        <v>667</v>
      </c>
      <c r="K2" s="24">
        <v>2</v>
      </c>
      <c r="L2" s="24"/>
      <c r="M2" s="66">
        <v>680</v>
      </c>
      <c r="N2" s="24"/>
      <c r="O2" s="24"/>
      <c r="P2" s="24" t="s">
        <v>366</v>
      </c>
    </row>
    <row r="3" spans="1:17" ht="16" x14ac:dyDescent="0.2">
      <c r="A3" s="31" t="s">
        <v>377</v>
      </c>
      <c r="B3" s="22" t="s">
        <v>26</v>
      </c>
      <c r="C3" s="22" t="s">
        <v>187</v>
      </c>
      <c r="D3" s="39" t="s">
        <v>446</v>
      </c>
      <c r="E3" s="32" t="s">
        <v>615</v>
      </c>
      <c r="F3" s="31" t="s">
        <v>614</v>
      </c>
      <c r="G3" s="23"/>
      <c r="H3" s="21"/>
      <c r="I3" s="24"/>
      <c r="J3" s="31" t="s">
        <v>632</v>
      </c>
      <c r="K3" s="24">
        <v>2</v>
      </c>
      <c r="L3" s="24"/>
      <c r="M3" s="67">
        <v>330</v>
      </c>
      <c r="N3" s="24"/>
      <c r="O3" s="24"/>
      <c r="P3" s="24" t="s">
        <v>366</v>
      </c>
    </row>
    <row r="4" spans="1:17" ht="17" x14ac:dyDescent="0.2">
      <c r="A4" s="31" t="s">
        <v>378</v>
      </c>
      <c r="B4" s="22" t="s">
        <v>17</v>
      </c>
      <c r="C4" s="22" t="s">
        <v>356</v>
      </c>
      <c r="D4" s="40" t="s">
        <v>447</v>
      </c>
      <c r="E4" s="31" t="s">
        <v>613</v>
      </c>
      <c r="F4" s="54"/>
      <c r="G4" s="23"/>
      <c r="H4" s="21"/>
      <c r="I4" s="24"/>
      <c r="J4" s="31" t="s">
        <v>666</v>
      </c>
      <c r="K4" s="24">
        <v>2</v>
      </c>
      <c r="L4" s="24"/>
      <c r="M4" s="68">
        <f>560-200</f>
        <v>360</v>
      </c>
      <c r="N4" s="24"/>
      <c r="O4" s="24"/>
      <c r="P4" s="24" t="s">
        <v>366</v>
      </c>
    </row>
    <row r="5" spans="1:17" ht="17" x14ac:dyDescent="0.2">
      <c r="A5" s="32" t="s">
        <v>379</v>
      </c>
      <c r="B5" s="22" t="s">
        <v>22</v>
      </c>
      <c r="C5" s="22" t="s">
        <v>184</v>
      </c>
      <c r="D5" s="41" t="s">
        <v>448</v>
      </c>
      <c r="E5" s="32" t="s">
        <v>612</v>
      </c>
      <c r="F5" s="54"/>
      <c r="G5" s="24"/>
      <c r="H5" s="21"/>
      <c r="I5" s="24"/>
      <c r="J5" s="31" t="s">
        <v>665</v>
      </c>
      <c r="K5" s="24">
        <v>2</v>
      </c>
      <c r="L5" s="24"/>
      <c r="M5" s="68">
        <f>1370-400</f>
        <v>970</v>
      </c>
      <c r="N5" s="24"/>
      <c r="O5" s="24"/>
      <c r="P5" s="24" t="s">
        <v>366</v>
      </c>
    </row>
    <row r="6" spans="1:17" ht="17" x14ac:dyDescent="0.2">
      <c r="A6" s="33" t="s">
        <v>380</v>
      </c>
      <c r="B6" s="22" t="s">
        <v>17</v>
      </c>
      <c r="C6" s="22" t="s">
        <v>338</v>
      </c>
      <c r="D6" s="42" t="s">
        <v>449</v>
      </c>
      <c r="E6" s="55" t="s">
        <v>611</v>
      </c>
      <c r="F6" s="54"/>
      <c r="G6" s="23"/>
      <c r="H6" s="21"/>
      <c r="I6" s="24"/>
      <c r="J6" s="34" t="s">
        <v>664</v>
      </c>
      <c r="K6" s="24">
        <v>2</v>
      </c>
      <c r="L6" s="24"/>
      <c r="M6" s="68">
        <v>960</v>
      </c>
      <c r="N6" s="24"/>
      <c r="O6" s="24"/>
      <c r="P6" s="24" t="s">
        <v>366</v>
      </c>
    </row>
    <row r="7" spans="1:17" ht="16" x14ac:dyDescent="0.2">
      <c r="A7" s="31" t="s">
        <v>381</v>
      </c>
      <c r="B7" s="22" t="s">
        <v>17</v>
      </c>
      <c r="C7" s="22" t="s">
        <v>255</v>
      </c>
      <c r="D7" s="43" t="s">
        <v>450</v>
      </c>
      <c r="E7" s="32" t="s">
        <v>610</v>
      </c>
      <c r="F7" s="56"/>
      <c r="G7" s="23"/>
      <c r="H7" s="21"/>
      <c r="I7" s="24"/>
      <c r="J7" s="31" t="s">
        <v>663</v>
      </c>
      <c r="K7" s="24">
        <v>2</v>
      </c>
      <c r="L7" s="24"/>
      <c r="M7" s="68">
        <f>500+330+280+30-300</f>
        <v>840</v>
      </c>
      <c r="N7" s="24"/>
      <c r="O7" s="24"/>
      <c r="P7" s="24" t="s">
        <v>366</v>
      </c>
    </row>
    <row r="8" spans="1:17" ht="16" x14ac:dyDescent="0.2">
      <c r="A8" s="31" t="s">
        <v>382</v>
      </c>
      <c r="B8" s="22" t="s">
        <v>17</v>
      </c>
      <c r="C8" s="22" t="s">
        <v>255</v>
      </c>
      <c r="D8" s="44" t="s">
        <v>451</v>
      </c>
      <c r="E8" s="32" t="s">
        <v>609</v>
      </c>
      <c r="F8" s="56" t="s">
        <v>608</v>
      </c>
      <c r="G8" s="23"/>
      <c r="H8" s="21"/>
      <c r="I8" s="24"/>
      <c r="J8" s="31" t="s">
        <v>662</v>
      </c>
      <c r="K8" s="24">
        <v>2</v>
      </c>
      <c r="L8" s="24"/>
      <c r="M8" s="68">
        <f>830-250</f>
        <v>580</v>
      </c>
      <c r="N8" s="24"/>
      <c r="O8" s="24"/>
      <c r="P8" s="24" t="s">
        <v>366</v>
      </c>
    </row>
    <row r="9" spans="1:17" ht="18" x14ac:dyDescent="0.2">
      <c r="A9" s="31" t="s">
        <v>383</v>
      </c>
      <c r="B9" s="22" t="s">
        <v>18</v>
      </c>
      <c r="C9" s="22" t="s">
        <v>215</v>
      </c>
      <c r="D9" s="45" t="s">
        <v>452</v>
      </c>
      <c r="E9" s="32" t="s">
        <v>607</v>
      </c>
      <c r="F9" s="56"/>
      <c r="G9" s="23"/>
      <c r="H9" s="21"/>
      <c r="I9" s="24"/>
      <c r="J9" s="31" t="s">
        <v>627</v>
      </c>
      <c r="K9" s="24">
        <v>2</v>
      </c>
      <c r="L9" s="24"/>
      <c r="M9" s="68">
        <v>360</v>
      </c>
      <c r="N9" s="24"/>
      <c r="O9" s="24"/>
      <c r="P9" s="24" t="s">
        <v>366</v>
      </c>
    </row>
    <row r="10" spans="1:17" ht="18" x14ac:dyDescent="0.2">
      <c r="A10" s="34" t="s">
        <v>384</v>
      </c>
      <c r="B10" s="22" t="s">
        <v>22</v>
      </c>
      <c r="C10" s="22" t="s">
        <v>139</v>
      </c>
      <c r="D10" s="46" t="s">
        <v>453</v>
      </c>
      <c r="E10" s="57" t="s">
        <v>606</v>
      </c>
      <c r="F10" s="58" t="s">
        <v>605</v>
      </c>
      <c r="G10" s="27"/>
      <c r="H10" s="28"/>
      <c r="I10" s="29"/>
      <c r="J10" s="61" t="s">
        <v>661</v>
      </c>
      <c r="K10" s="29">
        <v>2</v>
      </c>
      <c r="L10" s="29"/>
      <c r="M10" s="68">
        <v>400</v>
      </c>
      <c r="N10" s="29"/>
      <c r="O10" s="29"/>
      <c r="P10" s="24" t="s">
        <v>366</v>
      </c>
    </row>
    <row r="11" spans="1:17" ht="17" x14ac:dyDescent="0.2">
      <c r="A11" s="31" t="s">
        <v>385</v>
      </c>
      <c r="B11" s="22" t="s">
        <v>196</v>
      </c>
      <c r="C11" s="22" t="s">
        <v>668</v>
      </c>
      <c r="D11" s="40" t="s">
        <v>454</v>
      </c>
      <c r="E11" s="32" t="s">
        <v>604</v>
      </c>
      <c r="F11" s="56" t="s">
        <v>603</v>
      </c>
      <c r="G11" s="23"/>
      <c r="H11" s="21"/>
      <c r="I11" s="24"/>
      <c r="J11" s="31" t="s">
        <v>627</v>
      </c>
      <c r="K11" s="24">
        <v>2</v>
      </c>
      <c r="L11" s="24"/>
      <c r="M11" s="68">
        <v>360</v>
      </c>
      <c r="N11" s="24"/>
      <c r="O11" s="24"/>
      <c r="P11" s="24" t="s">
        <v>366</v>
      </c>
    </row>
    <row r="12" spans="1:17" ht="18" x14ac:dyDescent="0.2">
      <c r="A12" s="31" t="s">
        <v>386</v>
      </c>
      <c r="B12" s="22" t="s">
        <v>17</v>
      </c>
      <c r="C12" s="22" t="s">
        <v>151</v>
      </c>
      <c r="D12" s="45" t="s">
        <v>455</v>
      </c>
      <c r="E12" s="32" t="s">
        <v>602</v>
      </c>
      <c r="F12" s="56"/>
      <c r="G12" s="23"/>
      <c r="H12" s="21"/>
      <c r="I12" s="24"/>
      <c r="J12" s="31" t="s">
        <v>660</v>
      </c>
      <c r="K12" s="24">
        <v>2</v>
      </c>
      <c r="L12" s="24"/>
      <c r="M12" s="68">
        <f>440+30+250+30</f>
        <v>750</v>
      </c>
      <c r="N12" s="24"/>
      <c r="O12" s="24"/>
      <c r="P12" s="24" t="s">
        <v>366</v>
      </c>
    </row>
    <row r="13" spans="1:17" ht="18" x14ac:dyDescent="0.2">
      <c r="A13" s="31" t="s">
        <v>387</v>
      </c>
      <c r="B13" s="22" t="s">
        <v>22</v>
      </c>
      <c r="C13" s="22" t="s">
        <v>106</v>
      </c>
      <c r="D13" s="45" t="s">
        <v>456</v>
      </c>
      <c r="E13" s="32" t="s">
        <v>601</v>
      </c>
      <c r="F13" s="56"/>
      <c r="G13" s="23"/>
      <c r="H13" s="21"/>
      <c r="I13" s="24"/>
      <c r="J13" s="62" t="s">
        <v>659</v>
      </c>
      <c r="K13" s="24">
        <v>2</v>
      </c>
      <c r="L13" s="24"/>
      <c r="M13" s="68">
        <v>410</v>
      </c>
      <c r="N13" s="24"/>
      <c r="O13" s="24"/>
      <c r="P13" s="24" t="s">
        <v>366</v>
      </c>
    </row>
    <row r="14" spans="1:17" ht="17" x14ac:dyDescent="0.2">
      <c r="A14" s="31" t="s">
        <v>388</v>
      </c>
      <c r="B14" s="22" t="s">
        <v>19</v>
      </c>
      <c r="C14" s="22" t="s">
        <v>261</v>
      </c>
      <c r="D14" s="40" t="s">
        <v>457</v>
      </c>
      <c r="E14" s="32" t="s">
        <v>600</v>
      </c>
      <c r="F14" s="56"/>
      <c r="G14" s="23"/>
      <c r="H14" s="21"/>
      <c r="I14" s="24"/>
      <c r="J14" s="32" t="s">
        <v>658</v>
      </c>
      <c r="K14" s="24">
        <v>2</v>
      </c>
      <c r="L14" s="24"/>
      <c r="M14" s="68">
        <v>380</v>
      </c>
      <c r="N14" s="24"/>
      <c r="O14" s="24"/>
      <c r="P14" s="24" t="s">
        <v>366</v>
      </c>
    </row>
    <row r="15" spans="1:17" ht="18" x14ac:dyDescent="0.2">
      <c r="A15" s="31" t="s">
        <v>389</v>
      </c>
      <c r="B15" s="22" t="s">
        <v>17</v>
      </c>
      <c r="C15" s="22" t="s">
        <v>356</v>
      </c>
      <c r="D15" s="47" t="s">
        <v>458</v>
      </c>
      <c r="E15" s="32" t="s">
        <v>599</v>
      </c>
      <c r="F15" s="56" t="s">
        <v>598</v>
      </c>
      <c r="G15" s="23"/>
      <c r="H15" s="21"/>
      <c r="I15" s="24"/>
      <c r="J15" s="31" t="s">
        <v>627</v>
      </c>
      <c r="K15" s="24">
        <v>2</v>
      </c>
      <c r="L15" s="24"/>
      <c r="M15" s="68">
        <v>360</v>
      </c>
      <c r="N15" s="24"/>
      <c r="O15" s="24"/>
      <c r="P15" s="24" t="s">
        <v>366</v>
      </c>
    </row>
    <row r="16" spans="1:17" ht="17" x14ac:dyDescent="0.2">
      <c r="A16" s="31" t="s">
        <v>390</v>
      </c>
      <c r="B16" s="22" t="s">
        <v>18</v>
      </c>
      <c r="C16" s="22" t="s">
        <v>352</v>
      </c>
      <c r="D16" s="40" t="s">
        <v>459</v>
      </c>
      <c r="E16" s="32" t="s">
        <v>597</v>
      </c>
      <c r="F16" s="56" t="s">
        <v>596</v>
      </c>
      <c r="G16" s="23"/>
      <c r="H16" s="21"/>
      <c r="I16" s="24"/>
      <c r="J16" s="32" t="s">
        <v>657</v>
      </c>
      <c r="K16" s="24">
        <v>2</v>
      </c>
      <c r="L16" s="24"/>
      <c r="M16" s="68">
        <v>630</v>
      </c>
      <c r="N16" s="24"/>
      <c r="O16" s="24"/>
      <c r="P16" s="24" t="s">
        <v>366</v>
      </c>
    </row>
    <row r="17" spans="1:16" ht="17" x14ac:dyDescent="0.2">
      <c r="A17" s="31" t="s">
        <v>391</v>
      </c>
      <c r="B17" s="22" t="s">
        <v>17</v>
      </c>
      <c r="C17" s="22" t="s">
        <v>356</v>
      </c>
      <c r="D17" s="40" t="s">
        <v>460</v>
      </c>
      <c r="E17" s="32" t="s">
        <v>595</v>
      </c>
      <c r="F17" s="56" t="s">
        <v>594</v>
      </c>
      <c r="G17" s="23"/>
      <c r="H17" s="21"/>
      <c r="I17" s="24"/>
      <c r="J17" s="31" t="s">
        <v>625</v>
      </c>
      <c r="K17" s="24">
        <v>2</v>
      </c>
      <c r="L17" s="24"/>
      <c r="M17" s="68">
        <v>380</v>
      </c>
      <c r="N17" s="24"/>
      <c r="O17" s="24"/>
      <c r="P17" s="24" t="s">
        <v>366</v>
      </c>
    </row>
    <row r="18" spans="1:16" ht="18" x14ac:dyDescent="0.2">
      <c r="A18" s="31" t="s">
        <v>392</v>
      </c>
      <c r="B18" s="22" t="s">
        <v>17</v>
      </c>
      <c r="C18" s="22" t="s">
        <v>246</v>
      </c>
      <c r="D18" s="45" t="s">
        <v>461</v>
      </c>
      <c r="E18" s="32" t="s">
        <v>593</v>
      </c>
      <c r="F18" s="56" t="s">
        <v>592</v>
      </c>
      <c r="G18" s="23"/>
      <c r="H18" s="21"/>
      <c r="I18" s="24"/>
      <c r="J18" s="31" t="s">
        <v>374</v>
      </c>
      <c r="K18" s="24">
        <v>2</v>
      </c>
      <c r="L18" s="24"/>
      <c r="M18" s="68">
        <v>380</v>
      </c>
      <c r="N18" s="24"/>
      <c r="O18" s="24"/>
      <c r="P18" s="24" t="s">
        <v>366</v>
      </c>
    </row>
    <row r="19" spans="1:16" ht="17" x14ac:dyDescent="0.2">
      <c r="A19" s="31" t="s">
        <v>393</v>
      </c>
      <c r="B19" s="22" t="s">
        <v>37</v>
      </c>
      <c r="C19" s="22" t="s">
        <v>150</v>
      </c>
      <c r="D19" s="40" t="s">
        <v>462</v>
      </c>
      <c r="E19" s="32" t="s">
        <v>591</v>
      </c>
      <c r="F19" s="56" t="s">
        <v>590</v>
      </c>
      <c r="G19" s="23"/>
      <c r="H19" s="21"/>
      <c r="I19" s="24"/>
      <c r="J19" s="32" t="s">
        <v>656</v>
      </c>
      <c r="K19" s="24">
        <v>2</v>
      </c>
      <c r="L19" s="24"/>
      <c r="M19" s="68">
        <v>400</v>
      </c>
      <c r="N19" s="24"/>
      <c r="O19" s="24"/>
      <c r="P19" s="24" t="s">
        <v>366</v>
      </c>
    </row>
    <row r="20" spans="1:16" ht="17" x14ac:dyDescent="0.2">
      <c r="A20" s="31" t="s">
        <v>394</v>
      </c>
      <c r="B20" s="22" t="s">
        <v>223</v>
      </c>
      <c r="C20" s="22" t="s">
        <v>320</v>
      </c>
      <c r="D20" s="40" t="s">
        <v>463</v>
      </c>
      <c r="E20" s="32" t="s">
        <v>589</v>
      </c>
      <c r="F20" s="56"/>
      <c r="G20" s="23"/>
      <c r="H20" s="21"/>
      <c r="I20" s="24"/>
      <c r="J20" s="32" t="s">
        <v>652</v>
      </c>
      <c r="K20" s="24">
        <v>2</v>
      </c>
      <c r="L20" s="24"/>
      <c r="M20" s="68">
        <v>380</v>
      </c>
      <c r="N20" s="24"/>
      <c r="O20" s="24"/>
      <c r="P20" s="24" t="s">
        <v>366</v>
      </c>
    </row>
    <row r="21" spans="1:16" ht="17" x14ac:dyDescent="0.2">
      <c r="A21" s="31" t="s">
        <v>395</v>
      </c>
      <c r="B21" s="22" t="s">
        <v>17</v>
      </c>
      <c r="C21" s="22" t="s">
        <v>151</v>
      </c>
      <c r="D21" s="40" t="s">
        <v>464</v>
      </c>
      <c r="E21" s="32" t="s">
        <v>588</v>
      </c>
      <c r="F21" s="56"/>
      <c r="G21" s="23"/>
      <c r="H21" s="21"/>
      <c r="I21" s="24"/>
      <c r="J21" s="31" t="s">
        <v>374</v>
      </c>
      <c r="K21" s="24">
        <v>2</v>
      </c>
      <c r="L21" s="24"/>
      <c r="M21" s="68">
        <v>380</v>
      </c>
      <c r="N21" s="24"/>
      <c r="O21" s="24"/>
      <c r="P21" s="24" t="s">
        <v>366</v>
      </c>
    </row>
    <row r="22" spans="1:16" ht="16" x14ac:dyDescent="0.2">
      <c r="A22" s="31" t="s">
        <v>396</v>
      </c>
      <c r="B22" s="22" t="s">
        <v>17</v>
      </c>
      <c r="C22" s="22" t="s">
        <v>348</v>
      </c>
      <c r="D22" s="48" t="s">
        <v>465</v>
      </c>
      <c r="E22" s="32" t="s">
        <v>587</v>
      </c>
      <c r="F22" s="56"/>
      <c r="G22" s="23"/>
      <c r="H22" s="21"/>
      <c r="I22" s="24"/>
      <c r="J22" s="31" t="s">
        <v>374</v>
      </c>
      <c r="K22" s="24">
        <v>2</v>
      </c>
      <c r="L22" s="24"/>
      <c r="M22" s="68">
        <v>960</v>
      </c>
      <c r="N22" s="24"/>
      <c r="O22" s="24"/>
      <c r="P22" s="24" t="s">
        <v>366</v>
      </c>
    </row>
    <row r="23" spans="1:16" ht="18" x14ac:dyDescent="0.2">
      <c r="A23" s="31" t="s">
        <v>397</v>
      </c>
      <c r="B23" s="22" t="s">
        <v>19</v>
      </c>
      <c r="C23" s="22" t="s">
        <v>191</v>
      </c>
      <c r="D23" s="45" t="s">
        <v>466</v>
      </c>
      <c r="E23" s="32" t="s">
        <v>586</v>
      </c>
      <c r="F23" s="56"/>
      <c r="G23" s="23"/>
      <c r="H23" s="21"/>
      <c r="I23" s="24"/>
      <c r="J23" s="31" t="s">
        <v>629</v>
      </c>
      <c r="K23" s="24">
        <v>2</v>
      </c>
      <c r="L23" s="24"/>
      <c r="M23" s="68">
        <v>410</v>
      </c>
      <c r="N23" s="24"/>
      <c r="O23" s="24"/>
      <c r="P23" s="24" t="s">
        <v>366</v>
      </c>
    </row>
    <row r="24" spans="1:16" ht="16" x14ac:dyDescent="0.2">
      <c r="A24" s="31" t="s">
        <v>398</v>
      </c>
      <c r="B24" s="22" t="s">
        <v>17</v>
      </c>
      <c r="C24" s="22" t="s">
        <v>151</v>
      </c>
      <c r="D24" s="44" t="s">
        <v>467</v>
      </c>
      <c r="E24" s="32" t="s">
        <v>585</v>
      </c>
      <c r="F24" s="56" t="s">
        <v>584</v>
      </c>
      <c r="G24" s="23"/>
      <c r="H24" s="21"/>
      <c r="I24" s="24"/>
      <c r="J24" s="31" t="s">
        <v>627</v>
      </c>
      <c r="K24" s="24">
        <v>2</v>
      </c>
      <c r="L24" s="24"/>
      <c r="M24" s="68">
        <v>360</v>
      </c>
      <c r="N24" s="24"/>
      <c r="O24" s="24"/>
      <c r="P24" s="24" t="s">
        <v>366</v>
      </c>
    </row>
    <row r="25" spans="1:16" ht="17" x14ac:dyDescent="0.2">
      <c r="A25" s="31" t="s">
        <v>399</v>
      </c>
      <c r="B25" s="22" t="s">
        <v>17</v>
      </c>
      <c r="C25" s="22" t="s">
        <v>226</v>
      </c>
      <c r="D25" s="40" t="s">
        <v>468</v>
      </c>
      <c r="E25" s="32" t="s">
        <v>583</v>
      </c>
      <c r="F25" s="56"/>
      <c r="G25" s="23"/>
      <c r="H25" s="21"/>
      <c r="I25" s="24"/>
      <c r="J25" s="63" t="s">
        <v>655</v>
      </c>
      <c r="K25" s="24">
        <v>2</v>
      </c>
      <c r="L25" s="24"/>
      <c r="M25" s="68">
        <f>410+250+350+30-200</f>
        <v>840</v>
      </c>
      <c r="N25" s="24"/>
      <c r="O25" s="24"/>
      <c r="P25" s="24" t="s">
        <v>366</v>
      </c>
    </row>
    <row r="26" spans="1:16" ht="17" x14ac:dyDescent="0.2">
      <c r="A26" s="31" t="s">
        <v>400</v>
      </c>
      <c r="B26" s="22" t="s">
        <v>18</v>
      </c>
      <c r="C26" s="22" t="s">
        <v>352</v>
      </c>
      <c r="D26" s="40" t="s">
        <v>469</v>
      </c>
      <c r="E26" s="32" t="s">
        <v>582</v>
      </c>
      <c r="F26" s="56" t="s">
        <v>581</v>
      </c>
      <c r="G26" s="23"/>
      <c r="H26" s="21"/>
      <c r="I26" s="24"/>
      <c r="J26" s="32" t="s">
        <v>654</v>
      </c>
      <c r="K26" s="24">
        <v>2</v>
      </c>
      <c r="L26" s="24"/>
      <c r="M26" s="68">
        <v>560</v>
      </c>
      <c r="N26" s="24"/>
      <c r="O26" s="24"/>
      <c r="P26" s="24" t="s">
        <v>366</v>
      </c>
    </row>
    <row r="27" spans="1:16" ht="18" x14ac:dyDescent="0.2">
      <c r="A27" s="31" t="s">
        <v>401</v>
      </c>
      <c r="B27" s="22" t="s">
        <v>19</v>
      </c>
      <c r="C27" s="22" t="s">
        <v>262</v>
      </c>
      <c r="D27" s="45" t="s">
        <v>470</v>
      </c>
      <c r="E27" s="32" t="s">
        <v>580</v>
      </c>
      <c r="F27" s="56" t="s">
        <v>579</v>
      </c>
      <c r="G27" s="23"/>
      <c r="H27" s="21"/>
      <c r="I27" s="24"/>
      <c r="J27" s="32" t="s">
        <v>653</v>
      </c>
      <c r="K27" s="24">
        <v>2</v>
      </c>
      <c r="L27" s="24"/>
      <c r="M27" s="68">
        <v>400</v>
      </c>
      <c r="N27" s="24"/>
      <c r="O27" s="24"/>
      <c r="P27" s="24" t="s">
        <v>366</v>
      </c>
    </row>
    <row r="28" spans="1:16" ht="17" x14ac:dyDescent="0.2">
      <c r="A28" s="31" t="s">
        <v>402</v>
      </c>
      <c r="B28" s="22" t="s">
        <v>19</v>
      </c>
      <c r="C28" s="22" t="s">
        <v>364</v>
      </c>
      <c r="D28" s="49" t="s">
        <v>471</v>
      </c>
      <c r="E28" s="32" t="s">
        <v>578</v>
      </c>
      <c r="F28" s="56" t="s">
        <v>577</v>
      </c>
      <c r="G28" s="23"/>
      <c r="H28" s="21"/>
      <c r="I28" s="24"/>
      <c r="J28" s="32" t="s">
        <v>652</v>
      </c>
      <c r="K28" s="24">
        <v>2</v>
      </c>
      <c r="L28" s="24"/>
      <c r="M28" s="68">
        <v>350</v>
      </c>
      <c r="N28" s="24"/>
      <c r="O28" s="24"/>
      <c r="P28" s="24" t="s">
        <v>366</v>
      </c>
    </row>
    <row r="29" spans="1:16" ht="17" x14ac:dyDescent="0.2">
      <c r="A29" s="31" t="s">
        <v>403</v>
      </c>
      <c r="B29" s="22" t="s">
        <v>18</v>
      </c>
      <c r="C29" s="22" t="s">
        <v>16</v>
      </c>
      <c r="D29" s="49" t="s">
        <v>472</v>
      </c>
      <c r="E29" s="56" t="s">
        <v>576</v>
      </c>
      <c r="F29" s="56" t="s">
        <v>575</v>
      </c>
      <c r="G29" s="23"/>
      <c r="H29" s="21"/>
      <c r="I29" s="24"/>
      <c r="J29" s="32" t="s">
        <v>651</v>
      </c>
      <c r="K29" s="24">
        <v>2</v>
      </c>
      <c r="L29" s="24"/>
      <c r="M29" s="68">
        <v>690</v>
      </c>
      <c r="N29" s="24"/>
      <c r="O29" s="24"/>
      <c r="P29" s="24" t="s">
        <v>366</v>
      </c>
    </row>
    <row r="30" spans="1:16" ht="18" x14ac:dyDescent="0.2">
      <c r="A30" s="31" t="s">
        <v>404</v>
      </c>
      <c r="B30" s="22" t="s">
        <v>18</v>
      </c>
      <c r="C30" s="22" t="s">
        <v>16</v>
      </c>
      <c r="D30" s="45" t="s">
        <v>473</v>
      </c>
      <c r="E30" s="32" t="s">
        <v>574</v>
      </c>
      <c r="F30" s="56"/>
      <c r="G30" s="23"/>
      <c r="H30" s="25"/>
      <c r="I30" s="24"/>
      <c r="J30" s="31" t="s">
        <v>374</v>
      </c>
      <c r="K30" s="24">
        <v>2</v>
      </c>
      <c r="L30" s="24"/>
      <c r="M30" s="68">
        <f>900+330+60-300</f>
        <v>990</v>
      </c>
      <c r="N30" s="24"/>
      <c r="O30" s="24"/>
      <c r="P30" s="24" t="s">
        <v>366</v>
      </c>
    </row>
    <row r="31" spans="1:16" ht="17" x14ac:dyDescent="0.2">
      <c r="A31" s="31" t="s">
        <v>405</v>
      </c>
      <c r="B31" s="22" t="s">
        <v>22</v>
      </c>
      <c r="C31" s="22" t="s">
        <v>184</v>
      </c>
      <c r="D31" s="40" t="s">
        <v>474</v>
      </c>
      <c r="E31" s="32" t="s">
        <v>573</v>
      </c>
      <c r="F31" s="56" t="s">
        <v>572</v>
      </c>
      <c r="G31" s="23"/>
      <c r="H31" s="25"/>
      <c r="I31" s="24"/>
      <c r="J31" s="56" t="s">
        <v>650</v>
      </c>
      <c r="K31" s="24">
        <v>2</v>
      </c>
      <c r="L31" s="24"/>
      <c r="M31" s="68">
        <v>660</v>
      </c>
      <c r="N31" s="24"/>
      <c r="O31" s="24"/>
      <c r="P31" s="24" t="s">
        <v>366</v>
      </c>
    </row>
    <row r="32" spans="1:16" ht="17" x14ac:dyDescent="0.2">
      <c r="A32" s="31" t="s">
        <v>406</v>
      </c>
      <c r="B32" s="22" t="s">
        <v>22</v>
      </c>
      <c r="C32" s="22" t="s">
        <v>184</v>
      </c>
      <c r="D32" s="40" t="s">
        <v>475</v>
      </c>
      <c r="E32" s="32" t="s">
        <v>571</v>
      </c>
      <c r="F32" s="56" t="s">
        <v>570</v>
      </c>
      <c r="G32" s="23"/>
      <c r="H32" s="26"/>
      <c r="I32" s="24"/>
      <c r="J32" s="63" t="s">
        <v>649</v>
      </c>
      <c r="K32" s="24">
        <v>2</v>
      </c>
      <c r="L32" s="24"/>
      <c r="M32" s="68">
        <f>330+280</f>
        <v>610</v>
      </c>
      <c r="N32" s="24"/>
      <c r="O32" s="24"/>
      <c r="P32" s="24" t="s">
        <v>366</v>
      </c>
    </row>
    <row r="33" spans="1:16" ht="17" x14ac:dyDescent="0.2">
      <c r="A33" s="31" t="s">
        <v>407</v>
      </c>
      <c r="B33" s="22" t="s">
        <v>22</v>
      </c>
      <c r="C33" s="22" t="s">
        <v>139</v>
      </c>
      <c r="D33" s="40" t="s">
        <v>476</v>
      </c>
      <c r="E33" s="32" t="s">
        <v>569</v>
      </c>
      <c r="F33" s="56" t="s">
        <v>568</v>
      </c>
      <c r="G33" s="23"/>
      <c r="H33" s="25"/>
      <c r="I33" s="24"/>
      <c r="J33" s="64" t="s">
        <v>648</v>
      </c>
      <c r="K33" s="24">
        <v>2</v>
      </c>
      <c r="L33" s="24"/>
      <c r="M33" s="68">
        <v>380</v>
      </c>
      <c r="N33" s="24"/>
      <c r="O33" s="24"/>
      <c r="P33" s="24" t="s">
        <v>366</v>
      </c>
    </row>
    <row r="34" spans="1:16" ht="18" x14ac:dyDescent="0.2">
      <c r="A34" s="31" t="s">
        <v>408</v>
      </c>
      <c r="B34" s="22" t="s">
        <v>18</v>
      </c>
      <c r="C34" s="22" t="s">
        <v>16</v>
      </c>
      <c r="D34" s="45" t="s">
        <v>477</v>
      </c>
      <c r="E34" s="32" t="s">
        <v>567</v>
      </c>
      <c r="F34" s="56" t="s">
        <v>566</v>
      </c>
      <c r="G34" s="24"/>
      <c r="H34" s="26"/>
      <c r="I34" s="24"/>
      <c r="J34" s="31" t="s">
        <v>374</v>
      </c>
      <c r="K34" s="24">
        <v>2</v>
      </c>
      <c r="L34" s="24"/>
      <c r="M34" s="68">
        <v>405</v>
      </c>
      <c r="N34" s="24"/>
      <c r="O34" s="24"/>
      <c r="P34" s="24" t="s">
        <v>366</v>
      </c>
    </row>
    <row r="35" spans="1:16" ht="17" x14ac:dyDescent="0.2">
      <c r="A35" s="31" t="s">
        <v>409</v>
      </c>
      <c r="B35" s="22" t="s">
        <v>17</v>
      </c>
      <c r="C35" s="22" t="s">
        <v>338</v>
      </c>
      <c r="D35" s="40" t="s">
        <v>478</v>
      </c>
      <c r="E35" s="32" t="s">
        <v>565</v>
      </c>
      <c r="F35" s="56" t="s">
        <v>564</v>
      </c>
      <c r="G35" s="24"/>
      <c r="H35" s="25"/>
      <c r="I35" s="24"/>
      <c r="J35" s="62" t="s">
        <v>647</v>
      </c>
      <c r="K35" s="24">
        <v>2</v>
      </c>
      <c r="L35" s="24"/>
      <c r="M35" s="68">
        <f>1080-300</f>
        <v>780</v>
      </c>
      <c r="N35" s="24"/>
      <c r="O35" s="24"/>
      <c r="P35" s="24" t="s">
        <v>366</v>
      </c>
    </row>
    <row r="36" spans="1:16" ht="17" x14ac:dyDescent="0.2">
      <c r="A36" s="31" t="s">
        <v>410</v>
      </c>
      <c r="B36" s="22" t="s">
        <v>17</v>
      </c>
      <c r="C36" s="22" t="s">
        <v>350</v>
      </c>
      <c r="D36" s="40" t="s">
        <v>479</v>
      </c>
      <c r="E36" s="32" t="s">
        <v>563</v>
      </c>
      <c r="F36" s="56"/>
      <c r="G36" s="24"/>
      <c r="H36" s="26"/>
      <c r="I36" s="24"/>
      <c r="J36" s="31" t="s">
        <v>627</v>
      </c>
      <c r="K36" s="24">
        <v>2</v>
      </c>
      <c r="L36" s="24"/>
      <c r="M36" s="68">
        <v>360</v>
      </c>
      <c r="N36" s="24"/>
      <c r="O36" s="24"/>
      <c r="P36" s="24" t="s">
        <v>366</v>
      </c>
    </row>
    <row r="37" spans="1:16" ht="17" x14ac:dyDescent="0.2">
      <c r="A37" s="32" t="s">
        <v>411</v>
      </c>
      <c r="B37" s="22" t="s">
        <v>22</v>
      </c>
      <c r="C37" s="22" t="s">
        <v>184</v>
      </c>
      <c r="D37" s="40" t="s">
        <v>480</v>
      </c>
      <c r="E37" s="32" t="s">
        <v>562</v>
      </c>
      <c r="F37" s="56" t="s">
        <v>561</v>
      </c>
      <c r="G37" s="24"/>
      <c r="H37" s="25"/>
      <c r="I37" s="24"/>
      <c r="J37" s="32" t="s">
        <v>638</v>
      </c>
      <c r="K37" s="24">
        <v>2</v>
      </c>
      <c r="L37" s="24"/>
      <c r="M37" s="68">
        <v>380</v>
      </c>
      <c r="N37" s="24"/>
      <c r="O37" s="24"/>
      <c r="P37" s="24" t="s">
        <v>366</v>
      </c>
    </row>
    <row r="38" spans="1:16" ht="16" x14ac:dyDescent="0.2">
      <c r="A38" s="31" t="s">
        <v>412</v>
      </c>
      <c r="B38" s="22" t="s">
        <v>33</v>
      </c>
      <c r="C38" s="22" t="s">
        <v>160</v>
      </c>
      <c r="D38" s="39" t="s">
        <v>481</v>
      </c>
      <c r="E38" s="32" t="s">
        <v>560</v>
      </c>
      <c r="F38" s="31"/>
      <c r="G38" s="24"/>
      <c r="H38" s="26"/>
      <c r="I38" s="24"/>
      <c r="J38" s="31" t="s">
        <v>646</v>
      </c>
      <c r="K38" s="24">
        <v>2</v>
      </c>
      <c r="L38" s="24"/>
      <c r="M38" s="67">
        <v>600</v>
      </c>
      <c r="N38" s="24"/>
      <c r="O38" s="24"/>
      <c r="P38" s="24" t="s">
        <v>366</v>
      </c>
    </row>
    <row r="39" spans="1:16" ht="16" x14ac:dyDescent="0.2">
      <c r="A39" s="31" t="s">
        <v>413</v>
      </c>
      <c r="B39" s="22" t="s">
        <v>26</v>
      </c>
      <c r="C39" s="22" t="s">
        <v>187</v>
      </c>
      <c r="D39" s="39" t="s">
        <v>482</v>
      </c>
      <c r="E39" s="32" t="s">
        <v>559</v>
      </c>
      <c r="F39" s="31" t="s">
        <v>558</v>
      </c>
      <c r="G39" s="24"/>
      <c r="H39" s="25"/>
      <c r="I39" s="24"/>
      <c r="J39" s="31" t="s">
        <v>646</v>
      </c>
      <c r="K39" s="24">
        <v>2</v>
      </c>
      <c r="L39" s="24"/>
      <c r="M39" s="67">
        <v>600</v>
      </c>
      <c r="N39" s="24"/>
      <c r="O39" s="24"/>
      <c r="P39" s="24" t="s">
        <v>366</v>
      </c>
    </row>
    <row r="40" spans="1:16" ht="16" x14ac:dyDescent="0.2">
      <c r="A40" s="31" t="s">
        <v>414</v>
      </c>
      <c r="B40" s="22" t="s">
        <v>17</v>
      </c>
      <c r="C40" s="22" t="s">
        <v>348</v>
      </c>
      <c r="D40" s="39" t="s">
        <v>483</v>
      </c>
      <c r="E40" s="32" t="s">
        <v>557</v>
      </c>
      <c r="F40" s="31" t="s">
        <v>556</v>
      </c>
      <c r="G40" s="24"/>
      <c r="H40" s="26"/>
      <c r="I40" s="24"/>
      <c r="J40" s="31" t="s">
        <v>645</v>
      </c>
      <c r="K40" s="24">
        <v>2</v>
      </c>
      <c r="L40" s="24"/>
      <c r="M40" s="67">
        <f>530-150</f>
        <v>380</v>
      </c>
      <c r="N40" s="24"/>
      <c r="O40" s="24"/>
      <c r="P40" s="24" t="s">
        <v>366</v>
      </c>
    </row>
    <row r="41" spans="1:16" ht="16" x14ac:dyDescent="0.2">
      <c r="A41" s="35" t="s">
        <v>415</v>
      </c>
      <c r="B41" s="22" t="s">
        <v>18</v>
      </c>
      <c r="C41" s="22" t="s">
        <v>325</v>
      </c>
      <c r="D41" s="48" t="s">
        <v>484</v>
      </c>
      <c r="E41" s="32" t="s">
        <v>555</v>
      </c>
      <c r="F41" s="32"/>
      <c r="G41" s="24"/>
      <c r="H41" s="25"/>
      <c r="I41" s="24"/>
      <c r="J41" s="56" t="s">
        <v>644</v>
      </c>
      <c r="K41" s="24">
        <v>2</v>
      </c>
      <c r="L41" s="24"/>
      <c r="M41" s="68">
        <v>325</v>
      </c>
      <c r="N41" s="24"/>
      <c r="O41" s="24"/>
      <c r="P41" s="24" t="s">
        <v>366</v>
      </c>
    </row>
    <row r="42" spans="1:16" ht="16" x14ac:dyDescent="0.2">
      <c r="A42" s="31" t="s">
        <v>416</v>
      </c>
      <c r="B42" s="22" t="s">
        <v>19</v>
      </c>
      <c r="C42" s="22" t="s">
        <v>261</v>
      </c>
      <c r="D42" s="43" t="s">
        <v>485</v>
      </c>
      <c r="E42" s="32" t="s">
        <v>554</v>
      </c>
      <c r="F42" s="31"/>
      <c r="G42" s="24"/>
      <c r="H42" s="26"/>
      <c r="I42" s="24"/>
      <c r="J42" s="56" t="s">
        <v>643</v>
      </c>
      <c r="K42" s="24">
        <v>2</v>
      </c>
      <c r="L42" s="24"/>
      <c r="M42" s="67">
        <v>620</v>
      </c>
      <c r="N42" s="24"/>
      <c r="O42" s="24"/>
      <c r="P42" s="24" t="s">
        <v>366</v>
      </c>
    </row>
    <row r="43" spans="1:16" ht="17" x14ac:dyDescent="0.2">
      <c r="A43" s="31" t="s">
        <v>417</v>
      </c>
      <c r="B43" s="22" t="s">
        <v>17</v>
      </c>
      <c r="C43" s="22" t="s">
        <v>226</v>
      </c>
      <c r="D43" s="50" t="s">
        <v>486</v>
      </c>
      <c r="E43" s="31" t="s">
        <v>553</v>
      </c>
      <c r="F43" s="54"/>
      <c r="G43" s="24"/>
      <c r="H43" s="25"/>
      <c r="I43" s="24"/>
      <c r="J43" s="56" t="s">
        <v>642</v>
      </c>
      <c r="K43" s="24">
        <v>2</v>
      </c>
      <c r="L43" s="24"/>
      <c r="M43" s="68">
        <v>375</v>
      </c>
      <c r="N43" s="24"/>
      <c r="O43" s="24"/>
      <c r="P43" s="24" t="s">
        <v>366</v>
      </c>
    </row>
    <row r="44" spans="1:16" ht="17" x14ac:dyDescent="0.2">
      <c r="A44" s="31" t="s">
        <v>418</v>
      </c>
      <c r="B44" s="22" t="s">
        <v>17</v>
      </c>
      <c r="C44" s="22" t="s">
        <v>38</v>
      </c>
      <c r="D44" s="40" t="s">
        <v>487</v>
      </c>
      <c r="E44" s="32" t="s">
        <v>552</v>
      </c>
      <c r="F44" s="54" t="s">
        <v>551</v>
      </c>
      <c r="G44" s="24"/>
      <c r="H44" s="26"/>
      <c r="I44" s="24"/>
      <c r="J44" s="31" t="s">
        <v>641</v>
      </c>
      <c r="K44" s="24">
        <v>2</v>
      </c>
      <c r="L44" s="24"/>
      <c r="M44" s="68">
        <v>365</v>
      </c>
      <c r="N44" s="24"/>
      <c r="O44" s="24"/>
      <c r="P44" s="24" t="s">
        <v>366</v>
      </c>
    </row>
    <row r="45" spans="1:16" ht="17" x14ac:dyDescent="0.2">
      <c r="A45" s="31" t="s">
        <v>419</v>
      </c>
      <c r="B45" s="22" t="s">
        <v>18</v>
      </c>
      <c r="C45" s="22" t="s">
        <v>16</v>
      </c>
      <c r="D45" s="40" t="s">
        <v>488</v>
      </c>
      <c r="E45" s="32" t="s">
        <v>550</v>
      </c>
      <c r="F45" s="56"/>
      <c r="G45" s="24"/>
      <c r="H45" s="25"/>
      <c r="I45" s="24"/>
      <c r="J45" s="31" t="s">
        <v>640</v>
      </c>
      <c r="K45" s="24">
        <v>2</v>
      </c>
      <c r="L45" s="24"/>
      <c r="M45" s="68">
        <v>400</v>
      </c>
      <c r="N45" s="24"/>
      <c r="O45" s="24"/>
      <c r="P45" s="24" t="s">
        <v>366</v>
      </c>
    </row>
    <row r="46" spans="1:16" ht="16" x14ac:dyDescent="0.2">
      <c r="A46" s="31" t="s">
        <v>420</v>
      </c>
      <c r="B46" s="22" t="s">
        <v>341</v>
      </c>
      <c r="C46" s="22" t="s">
        <v>42</v>
      </c>
      <c r="D46" s="43" t="s">
        <v>489</v>
      </c>
      <c r="E46" s="31" t="s">
        <v>549</v>
      </c>
      <c r="F46" s="56" t="s">
        <v>548</v>
      </c>
      <c r="G46" s="24"/>
      <c r="H46" s="26"/>
      <c r="I46" s="24"/>
      <c r="J46" s="31" t="s">
        <v>639</v>
      </c>
      <c r="K46" s="24">
        <v>2</v>
      </c>
      <c r="L46" s="24"/>
      <c r="M46" s="68">
        <v>400</v>
      </c>
      <c r="N46" s="24"/>
      <c r="O46" s="24"/>
      <c r="P46" s="24" t="s">
        <v>366</v>
      </c>
    </row>
    <row r="47" spans="1:16" ht="16" x14ac:dyDescent="0.2">
      <c r="A47" s="31" t="s">
        <v>421</v>
      </c>
      <c r="B47" s="22" t="s">
        <v>19</v>
      </c>
      <c r="C47" s="22" t="s">
        <v>261</v>
      </c>
      <c r="D47" s="44" t="s">
        <v>490</v>
      </c>
      <c r="E47" s="32" t="s">
        <v>547</v>
      </c>
      <c r="F47" s="56" t="s">
        <v>373</v>
      </c>
      <c r="G47" s="24"/>
      <c r="H47" s="25"/>
      <c r="I47" s="24"/>
      <c r="J47" s="32" t="s">
        <v>638</v>
      </c>
      <c r="K47" s="24">
        <v>2</v>
      </c>
      <c r="L47" s="24"/>
      <c r="M47" s="68">
        <v>410</v>
      </c>
      <c r="N47" s="24"/>
      <c r="O47" s="24"/>
      <c r="P47" s="24" t="s">
        <v>366</v>
      </c>
    </row>
    <row r="48" spans="1:16" ht="17" x14ac:dyDescent="0.2">
      <c r="A48" s="31" t="s">
        <v>422</v>
      </c>
      <c r="B48" s="22" t="s">
        <v>17</v>
      </c>
      <c r="C48" s="22" t="s">
        <v>338</v>
      </c>
      <c r="D48" s="40" t="s">
        <v>491</v>
      </c>
      <c r="E48" s="32" t="s">
        <v>546</v>
      </c>
      <c r="F48" s="56" t="s">
        <v>373</v>
      </c>
      <c r="G48" s="24"/>
      <c r="H48" s="26"/>
      <c r="I48" s="24"/>
      <c r="J48" s="31" t="s">
        <v>637</v>
      </c>
      <c r="K48" s="24">
        <v>2</v>
      </c>
      <c r="L48" s="24"/>
      <c r="M48" s="68">
        <v>400</v>
      </c>
      <c r="N48" s="24"/>
      <c r="O48" s="24"/>
      <c r="P48" s="24" t="s">
        <v>366</v>
      </c>
    </row>
    <row r="49" spans="1:16" ht="16" x14ac:dyDescent="0.2">
      <c r="A49" s="31" t="s">
        <v>423</v>
      </c>
      <c r="B49" s="22" t="s">
        <v>17</v>
      </c>
      <c r="C49" s="22" t="s">
        <v>356</v>
      </c>
      <c r="D49" s="39" t="s">
        <v>492</v>
      </c>
      <c r="E49" s="32" t="s">
        <v>545</v>
      </c>
      <c r="F49" s="31" t="s">
        <v>544</v>
      </c>
      <c r="G49" s="24"/>
      <c r="H49" s="25"/>
      <c r="I49" s="24"/>
      <c r="J49" s="31" t="s">
        <v>636</v>
      </c>
      <c r="K49" s="24">
        <v>2</v>
      </c>
      <c r="L49" s="24"/>
      <c r="M49" s="67">
        <f>330*5+250+150-500</f>
        <v>1550</v>
      </c>
      <c r="N49" s="24"/>
      <c r="O49" s="24"/>
      <c r="P49" s="24" t="s">
        <v>366</v>
      </c>
    </row>
    <row r="50" spans="1:16" ht="18" x14ac:dyDescent="0.2">
      <c r="A50" s="31" t="s">
        <v>424</v>
      </c>
      <c r="B50" s="22" t="s">
        <v>17</v>
      </c>
      <c r="C50" s="22" t="s">
        <v>253</v>
      </c>
      <c r="D50" s="45" t="s">
        <v>493</v>
      </c>
      <c r="E50" s="32" t="s">
        <v>543</v>
      </c>
      <c r="F50" s="56"/>
      <c r="G50" s="24"/>
      <c r="H50" s="26"/>
      <c r="I50" s="24"/>
      <c r="J50" s="31" t="s">
        <v>635</v>
      </c>
      <c r="K50" s="24">
        <v>2</v>
      </c>
      <c r="L50" s="24"/>
      <c r="M50" s="68">
        <f>330*3+60</f>
        <v>1050</v>
      </c>
      <c r="N50" s="24"/>
      <c r="O50" s="24"/>
      <c r="P50" s="24" t="s">
        <v>366</v>
      </c>
    </row>
    <row r="51" spans="1:16" ht="17" x14ac:dyDescent="0.2">
      <c r="A51" s="31" t="s">
        <v>425</v>
      </c>
      <c r="B51" s="22" t="s">
        <v>17</v>
      </c>
      <c r="C51" s="22" t="s">
        <v>246</v>
      </c>
      <c r="D51" s="49" t="s">
        <v>494</v>
      </c>
      <c r="E51" s="32" t="s">
        <v>542</v>
      </c>
      <c r="F51" s="56" t="s">
        <v>541</v>
      </c>
      <c r="G51" s="24"/>
      <c r="H51" s="25"/>
      <c r="I51" s="24"/>
      <c r="J51" s="31" t="s">
        <v>634</v>
      </c>
      <c r="K51" s="24">
        <v>2</v>
      </c>
      <c r="L51" s="24"/>
      <c r="M51" s="68">
        <v>380</v>
      </c>
      <c r="N51" s="24"/>
      <c r="O51" s="24"/>
      <c r="P51" s="24" t="s">
        <v>366</v>
      </c>
    </row>
    <row r="52" spans="1:16" ht="18" x14ac:dyDescent="0.2">
      <c r="A52" s="31" t="s">
        <v>426</v>
      </c>
      <c r="B52" s="22" t="s">
        <v>18</v>
      </c>
      <c r="C52" s="22" t="s">
        <v>213</v>
      </c>
      <c r="D52" s="45" t="s">
        <v>495</v>
      </c>
      <c r="E52" s="32" t="s">
        <v>540</v>
      </c>
      <c r="F52" s="56"/>
      <c r="G52" s="24"/>
      <c r="H52" s="26"/>
      <c r="I52" s="24"/>
      <c r="J52" s="31" t="s">
        <v>374</v>
      </c>
      <c r="K52" s="24">
        <v>2</v>
      </c>
      <c r="L52" s="24"/>
      <c r="M52" s="68">
        <v>380</v>
      </c>
      <c r="N52" s="24"/>
      <c r="O52" s="24"/>
      <c r="P52" s="24" t="s">
        <v>366</v>
      </c>
    </row>
    <row r="53" spans="1:16" ht="16" x14ac:dyDescent="0.2">
      <c r="A53" s="36" t="s">
        <v>427</v>
      </c>
      <c r="B53" s="22" t="s">
        <v>17</v>
      </c>
      <c r="C53" s="22" t="s">
        <v>338</v>
      </c>
      <c r="D53" s="51" t="s">
        <v>496</v>
      </c>
      <c r="E53" s="59" t="s">
        <v>539</v>
      </c>
      <c r="F53" s="60"/>
      <c r="G53" s="24"/>
      <c r="H53" s="25"/>
      <c r="I53" s="24"/>
      <c r="J53" s="36" t="s">
        <v>633</v>
      </c>
      <c r="K53" s="24">
        <v>2</v>
      </c>
      <c r="L53" s="24"/>
      <c r="M53" s="69">
        <f>330+45+30</f>
        <v>405</v>
      </c>
      <c r="N53" s="24"/>
      <c r="O53" s="24"/>
      <c r="P53" s="24" t="s">
        <v>366</v>
      </c>
    </row>
    <row r="54" spans="1:16" ht="18" x14ac:dyDescent="0.2">
      <c r="A54" s="31" t="s">
        <v>428</v>
      </c>
      <c r="B54" s="22" t="s">
        <v>24</v>
      </c>
      <c r="C54" s="22" t="s">
        <v>24</v>
      </c>
      <c r="D54" s="47" t="s">
        <v>497</v>
      </c>
      <c r="E54" s="32" t="s">
        <v>538</v>
      </c>
      <c r="F54" s="56" t="s">
        <v>537</v>
      </c>
      <c r="G54" s="24"/>
      <c r="H54" s="26"/>
      <c r="I54" s="24"/>
      <c r="J54" s="31" t="s">
        <v>632</v>
      </c>
      <c r="K54" s="24">
        <v>2</v>
      </c>
      <c r="L54" s="24"/>
      <c r="M54" s="68">
        <f>510-150</f>
        <v>360</v>
      </c>
      <c r="N54" s="24"/>
      <c r="O54" s="24"/>
      <c r="P54" s="24" t="s">
        <v>366</v>
      </c>
    </row>
    <row r="55" spans="1:16" ht="17" x14ac:dyDescent="0.2">
      <c r="A55" s="31" t="s">
        <v>429</v>
      </c>
      <c r="B55" s="22" t="s">
        <v>17</v>
      </c>
      <c r="C55" s="22" t="s">
        <v>356</v>
      </c>
      <c r="D55" s="40" t="s">
        <v>498</v>
      </c>
      <c r="E55" s="32" t="s">
        <v>536</v>
      </c>
      <c r="F55" s="56"/>
      <c r="G55" s="24"/>
      <c r="H55" s="25"/>
      <c r="I55" s="24"/>
      <c r="J55" s="31" t="s">
        <v>631</v>
      </c>
      <c r="K55" s="24">
        <v>2</v>
      </c>
      <c r="L55" s="24"/>
      <c r="M55" s="68">
        <v>630</v>
      </c>
      <c r="N55" s="24"/>
      <c r="O55" s="24"/>
      <c r="P55" s="24" t="s">
        <v>366</v>
      </c>
    </row>
    <row r="56" spans="1:16" ht="17" x14ac:dyDescent="0.2">
      <c r="A56" s="31" t="s">
        <v>430</v>
      </c>
      <c r="B56" s="22" t="s">
        <v>17</v>
      </c>
      <c r="C56" s="22" t="s">
        <v>207</v>
      </c>
      <c r="D56" s="40" t="s">
        <v>499</v>
      </c>
      <c r="E56" s="32" t="s">
        <v>535</v>
      </c>
      <c r="F56" s="56"/>
      <c r="G56" s="24"/>
      <c r="H56" s="26"/>
      <c r="I56" s="24"/>
      <c r="J56" s="31" t="s">
        <v>630</v>
      </c>
      <c r="K56" s="24">
        <v>2</v>
      </c>
      <c r="L56" s="24"/>
      <c r="M56" s="68">
        <f>300+330+30+30-390</f>
        <v>300</v>
      </c>
      <c r="N56" s="24"/>
      <c r="O56" s="24"/>
      <c r="P56" s="24" t="s">
        <v>366</v>
      </c>
    </row>
    <row r="57" spans="1:16" ht="17" x14ac:dyDescent="0.2">
      <c r="A57" s="31" t="s">
        <v>431</v>
      </c>
      <c r="B57" s="22" t="s">
        <v>30</v>
      </c>
      <c r="C57" s="22" t="s">
        <v>30</v>
      </c>
      <c r="D57" s="40" t="s">
        <v>500</v>
      </c>
      <c r="E57" s="32" t="s">
        <v>534</v>
      </c>
      <c r="F57" s="56" t="s">
        <v>533</v>
      </c>
      <c r="G57" s="24"/>
      <c r="H57" s="25"/>
      <c r="I57" s="24"/>
      <c r="J57" s="31" t="s">
        <v>629</v>
      </c>
      <c r="K57" s="24">
        <v>2</v>
      </c>
      <c r="L57" s="24"/>
      <c r="M57" s="68">
        <v>420</v>
      </c>
      <c r="N57" s="24"/>
      <c r="O57" s="24"/>
      <c r="P57" s="24" t="s">
        <v>366</v>
      </c>
    </row>
    <row r="58" spans="1:16" ht="18" x14ac:dyDescent="0.2">
      <c r="A58" s="31" t="s">
        <v>432</v>
      </c>
      <c r="B58" s="22" t="s">
        <v>26</v>
      </c>
      <c r="C58" s="22" t="s">
        <v>187</v>
      </c>
      <c r="D58" s="45" t="s">
        <v>501</v>
      </c>
      <c r="E58" s="32" t="s">
        <v>532</v>
      </c>
      <c r="F58" s="56"/>
      <c r="G58" s="24"/>
      <c r="H58" s="26"/>
      <c r="I58" s="24"/>
      <c r="J58" s="31" t="s">
        <v>628</v>
      </c>
      <c r="K58" s="24">
        <v>2</v>
      </c>
      <c r="L58" s="24"/>
      <c r="M58" s="68">
        <v>410</v>
      </c>
      <c r="N58" s="24"/>
      <c r="O58" s="24"/>
      <c r="P58" s="24" t="s">
        <v>366</v>
      </c>
    </row>
    <row r="59" spans="1:16" ht="17" x14ac:dyDescent="0.2">
      <c r="A59" s="31" t="s">
        <v>433</v>
      </c>
      <c r="B59" s="22" t="s">
        <v>29</v>
      </c>
      <c r="C59" s="22" t="s">
        <v>48</v>
      </c>
      <c r="D59" s="40" t="s">
        <v>502</v>
      </c>
      <c r="E59" s="32" t="s">
        <v>531</v>
      </c>
      <c r="F59" s="56"/>
      <c r="G59" s="24"/>
      <c r="H59" s="25"/>
      <c r="I59" s="24"/>
      <c r="J59" s="56" t="s">
        <v>627</v>
      </c>
      <c r="K59" s="24">
        <v>2</v>
      </c>
      <c r="L59" s="24"/>
      <c r="M59" s="68">
        <v>360</v>
      </c>
      <c r="N59" s="24"/>
      <c r="O59" s="24"/>
      <c r="P59" s="24" t="s">
        <v>366</v>
      </c>
    </row>
    <row r="60" spans="1:16" ht="17" x14ac:dyDescent="0.2">
      <c r="A60" s="31" t="s">
        <v>434</v>
      </c>
      <c r="B60" s="22" t="s">
        <v>31</v>
      </c>
      <c r="C60" s="22" t="s">
        <v>31</v>
      </c>
      <c r="D60" s="40" t="s">
        <v>503</v>
      </c>
      <c r="E60" s="32" t="s">
        <v>530</v>
      </c>
      <c r="F60" s="56" t="s">
        <v>529</v>
      </c>
      <c r="G60" s="24"/>
      <c r="H60" s="26"/>
      <c r="I60" s="24"/>
      <c r="J60" s="31" t="s">
        <v>626</v>
      </c>
      <c r="K60" s="24">
        <v>2</v>
      </c>
      <c r="L60" s="24"/>
      <c r="M60" s="68">
        <v>380</v>
      </c>
      <c r="N60" s="24"/>
      <c r="O60" s="24"/>
      <c r="P60" s="24" t="s">
        <v>366</v>
      </c>
    </row>
    <row r="61" spans="1:16" ht="16" x14ac:dyDescent="0.2">
      <c r="A61" s="31" t="s">
        <v>435</v>
      </c>
      <c r="B61" s="22" t="s">
        <v>22</v>
      </c>
      <c r="C61" s="11" t="s">
        <v>93</v>
      </c>
      <c r="D61" s="44" t="s">
        <v>504</v>
      </c>
      <c r="E61" s="32" t="s">
        <v>528</v>
      </c>
      <c r="F61" s="56" t="s">
        <v>527</v>
      </c>
      <c r="H61" s="10"/>
      <c r="J61" s="56" t="s">
        <v>625</v>
      </c>
      <c r="K61" s="9"/>
      <c r="M61" s="68">
        <v>350</v>
      </c>
    </row>
    <row r="62" spans="1:16" ht="18" x14ac:dyDescent="0.2">
      <c r="A62" s="31" t="s">
        <v>436</v>
      </c>
      <c r="B62" s="22" t="s">
        <v>196</v>
      </c>
      <c r="C62" s="11" t="s">
        <v>309</v>
      </c>
      <c r="D62" s="45" t="s">
        <v>505</v>
      </c>
      <c r="E62" s="32" t="s">
        <v>526</v>
      </c>
      <c r="F62" s="56" t="s">
        <v>525</v>
      </c>
      <c r="H62" s="10"/>
      <c r="J62" s="32" t="s">
        <v>624</v>
      </c>
      <c r="K62" s="9"/>
      <c r="M62" s="68">
        <v>350</v>
      </c>
    </row>
    <row r="63" spans="1:16" ht="16" x14ac:dyDescent="0.2">
      <c r="A63" s="31" t="s">
        <v>437</v>
      </c>
      <c r="B63" s="22" t="s">
        <v>23</v>
      </c>
      <c r="C63" s="11" t="s">
        <v>23</v>
      </c>
      <c r="D63" s="44" t="s">
        <v>506</v>
      </c>
      <c r="E63" s="32" t="s">
        <v>524</v>
      </c>
      <c r="F63" s="56" t="s">
        <v>373</v>
      </c>
      <c r="H63" s="10"/>
      <c r="J63" s="56" t="s">
        <v>623</v>
      </c>
      <c r="K63" s="9"/>
      <c r="M63" s="68">
        <v>420</v>
      </c>
    </row>
    <row r="64" spans="1:16" ht="16" x14ac:dyDescent="0.2">
      <c r="A64" s="31" t="s">
        <v>438</v>
      </c>
      <c r="B64" s="22" t="s">
        <v>17</v>
      </c>
      <c r="C64" s="11" t="s">
        <v>338</v>
      </c>
      <c r="D64" s="52" t="s">
        <v>507</v>
      </c>
      <c r="E64" s="32" t="s">
        <v>523</v>
      </c>
      <c r="F64" s="56" t="s">
        <v>522</v>
      </c>
      <c r="H64" s="10"/>
      <c r="J64" s="32" t="s">
        <v>622</v>
      </c>
      <c r="K64" s="9"/>
      <c r="M64" s="68">
        <v>430</v>
      </c>
    </row>
    <row r="65" spans="1:13" ht="17" x14ac:dyDescent="0.2">
      <c r="A65" s="31" t="s">
        <v>439</v>
      </c>
      <c r="B65" s="22" t="s">
        <v>18</v>
      </c>
      <c r="C65" s="11" t="s">
        <v>372</v>
      </c>
      <c r="D65" s="40" t="s">
        <v>508</v>
      </c>
      <c r="E65" s="32" t="s">
        <v>521</v>
      </c>
      <c r="F65" s="56" t="s">
        <v>520</v>
      </c>
      <c r="H65" s="10"/>
      <c r="J65" s="32" t="s">
        <v>621</v>
      </c>
      <c r="K65" s="9"/>
      <c r="M65" s="68">
        <v>400</v>
      </c>
    </row>
    <row r="66" spans="1:13" ht="18" x14ac:dyDescent="0.2">
      <c r="A66" s="37" t="s">
        <v>440</v>
      </c>
      <c r="B66" s="22" t="s">
        <v>24</v>
      </c>
      <c r="C66" s="11" t="s">
        <v>24</v>
      </c>
      <c r="D66" s="45" t="s">
        <v>509</v>
      </c>
      <c r="E66" s="32" t="s">
        <v>519</v>
      </c>
      <c r="F66" s="56" t="s">
        <v>518</v>
      </c>
      <c r="H66" s="10"/>
      <c r="J66" s="32" t="s">
        <v>620</v>
      </c>
      <c r="K66" s="9"/>
      <c r="M66" s="68">
        <v>660</v>
      </c>
    </row>
    <row r="67" spans="1:13" ht="16" x14ac:dyDescent="0.2">
      <c r="A67" s="31" t="s">
        <v>441</v>
      </c>
      <c r="B67" s="22" t="s">
        <v>17</v>
      </c>
      <c r="C67" s="11" t="s">
        <v>338</v>
      </c>
      <c r="D67" s="37" t="s">
        <v>510</v>
      </c>
      <c r="E67" s="32" t="s">
        <v>517</v>
      </c>
      <c r="F67" s="56"/>
      <c r="H67" s="10"/>
      <c r="J67" s="32" t="s">
        <v>619</v>
      </c>
      <c r="K67" s="9"/>
      <c r="M67" s="68">
        <v>600</v>
      </c>
    </row>
    <row r="68" spans="1:13" ht="17" x14ac:dyDescent="0.2">
      <c r="A68" s="31" t="s">
        <v>442</v>
      </c>
      <c r="B68" s="22" t="s">
        <v>17</v>
      </c>
      <c r="C68" s="11" t="s">
        <v>253</v>
      </c>
      <c r="D68" s="40" t="s">
        <v>511</v>
      </c>
      <c r="E68" s="56" t="s">
        <v>516</v>
      </c>
      <c r="F68" s="56"/>
      <c r="H68" s="10"/>
      <c r="J68" s="32" t="s">
        <v>375</v>
      </c>
      <c r="K68" s="9"/>
      <c r="M68" s="68">
        <v>350</v>
      </c>
    </row>
    <row r="69" spans="1:13" ht="16" x14ac:dyDescent="0.2">
      <c r="A69" s="31" t="s">
        <v>443</v>
      </c>
      <c r="B69" s="22" t="s">
        <v>18</v>
      </c>
      <c r="C69" s="11" t="s">
        <v>327</v>
      </c>
      <c r="D69" s="44" t="s">
        <v>512</v>
      </c>
      <c r="E69" s="32" t="s">
        <v>515</v>
      </c>
      <c r="F69" s="56"/>
      <c r="H69" s="10"/>
      <c r="J69" s="65" t="s">
        <v>618</v>
      </c>
      <c r="K69" s="9"/>
      <c r="M69" s="68">
        <v>1000</v>
      </c>
    </row>
    <row r="70" spans="1:13" ht="18" x14ac:dyDescent="0.2">
      <c r="A70" s="31" t="s">
        <v>444</v>
      </c>
      <c r="B70" s="22" t="s">
        <v>17</v>
      </c>
      <c r="C70" s="11" t="s">
        <v>338</v>
      </c>
      <c r="D70" s="45" t="s">
        <v>513</v>
      </c>
      <c r="E70" s="32" t="s">
        <v>514</v>
      </c>
      <c r="F70" s="56"/>
      <c r="H70" s="10"/>
      <c r="J70" s="32" t="s">
        <v>617</v>
      </c>
      <c r="K70" s="9"/>
      <c r="M70" s="68">
        <f>390+30+45</f>
        <v>465</v>
      </c>
    </row>
    <row r="71" spans="1:13" x14ac:dyDescent="0.2">
      <c r="A71" s="10"/>
      <c r="D71" s="15"/>
      <c r="E71" s="12"/>
      <c r="F71" s="10"/>
      <c r="H71" s="10"/>
      <c r="J71" s="10"/>
      <c r="K71" s="9"/>
      <c r="M71" s="17"/>
    </row>
    <row r="72" spans="1:13" x14ac:dyDescent="0.2">
      <c r="A72" s="10"/>
      <c r="D72" s="15"/>
      <c r="E72" s="12"/>
      <c r="F72" s="14"/>
      <c r="H72" s="10"/>
      <c r="J72" s="12"/>
      <c r="K72" s="9"/>
      <c r="M72" s="17"/>
    </row>
    <row r="73" spans="1:13" x14ac:dyDescent="0.2">
      <c r="A73" s="16"/>
      <c r="D73" s="18"/>
      <c r="E73" s="19"/>
      <c r="F73" s="14"/>
      <c r="H73" s="10"/>
      <c r="J73" s="19"/>
      <c r="K73" s="9"/>
      <c r="M73" s="20"/>
    </row>
    <row r="74" spans="1:13" x14ac:dyDescent="0.2">
      <c r="A74" s="10"/>
      <c r="D74" s="15"/>
      <c r="E74" s="12"/>
      <c r="F74" s="14"/>
      <c r="H74" s="10"/>
      <c r="J74" s="19"/>
      <c r="K74" s="9"/>
      <c r="M74" s="17"/>
    </row>
    <row r="75" spans="1:13" x14ac:dyDescent="0.2">
      <c r="A75" s="10"/>
      <c r="D75" s="15"/>
      <c r="E75" s="12"/>
      <c r="F75" s="14"/>
      <c r="H75" s="10"/>
      <c r="J75" s="10"/>
      <c r="K75" s="9"/>
      <c r="M75" s="17"/>
    </row>
    <row r="76" spans="1:13" x14ac:dyDescent="0.2">
      <c r="A76" s="10"/>
      <c r="D76" s="15"/>
      <c r="E76" s="12"/>
      <c r="F76" s="10"/>
      <c r="H76" s="10"/>
      <c r="J76" s="10"/>
      <c r="K76" s="9"/>
      <c r="M76" s="17"/>
    </row>
  </sheetData>
  <sheetProtection insertRows="0"/>
  <dataConsolidate link="1"/>
  <phoneticPr fontId="1" type="noConversion"/>
  <dataValidations xWindow="241" yWindow="295" count="4">
    <dataValidation type="list" showInputMessage="1" showErrorMessage="1" sqref="C459:C481" xr:uid="{00000000-0002-0000-0000-000000000000}">
      <formula1>#REF!</formula1>
    </dataValidation>
    <dataValidation type="list" allowBlank="1" showInputMessage="1" showErrorMessage="1" sqref="C289:C45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77:F1048576 E5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B282:B289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B2:B281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"/>
    <col min="2" max="2" width="13.5" style="1" customWidth="1"/>
    <col min="3" max="3" width="13.33203125" style="1" customWidth="1"/>
    <col min="4" max="27" width="12.5" style="1"/>
    <col min="28" max="28" width="18.83203125" style="1" bestFit="1" customWidth="1"/>
    <col min="29" max="16384" width="12.5" style="1"/>
  </cols>
  <sheetData>
    <row r="1" spans="2:28" ht="19.5" customHeight="1" x14ac:dyDescent="0.1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1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1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1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1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1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15">
      <c r="D90" s="2"/>
    </row>
    <row r="101" spans="4:4" ht="19.5" customHeight="1" x14ac:dyDescent="0.15">
      <c r="D101" s="2"/>
    </row>
    <row r="110" spans="4:4" ht="19.5" customHeight="1" x14ac:dyDescent="0.15">
      <c r="D110" s="2"/>
    </row>
    <row r="121" spans="4:4" ht="19.5" customHeight="1" x14ac:dyDescent="0.15">
      <c r="D121" s="2"/>
    </row>
    <row r="129" spans="4:4" ht="19.5" customHeight="1" x14ac:dyDescent="0.15">
      <c r="D129" s="2"/>
    </row>
    <row r="146" spans="4:4" ht="19.5" customHeight="1" x14ac:dyDescent="0.15">
      <c r="D146" s="2"/>
    </row>
    <row r="166" spans="4:4" ht="19.5" customHeight="1" x14ac:dyDescent="0.15">
      <c r="D166" s="2"/>
    </row>
    <row r="173" spans="4:4" ht="19.5" customHeight="1" x14ac:dyDescent="0.15">
      <c r="D173" s="2"/>
    </row>
    <row r="192" spans="4:4" ht="19.5" customHeight="1" x14ac:dyDescent="0.15">
      <c r="D192" s="2"/>
    </row>
    <row r="202" spans="4:4" ht="19.5" customHeight="1" x14ac:dyDescent="0.15">
      <c r="D202" s="2"/>
    </row>
    <row r="210" spans="4:4" ht="19.5" customHeight="1" x14ac:dyDescent="0.15">
      <c r="D210" s="2"/>
    </row>
    <row r="222" spans="4:4" ht="19.5" customHeight="1" x14ac:dyDescent="0.15">
      <c r="D222" s="2"/>
    </row>
    <row r="234" spans="4:4" ht="19.5" customHeight="1" x14ac:dyDescent="0.15">
      <c r="D234" s="2"/>
    </row>
    <row r="240" spans="4:4" ht="19.5" customHeight="1" x14ac:dyDescent="0.15">
      <c r="D240" s="2"/>
    </row>
    <row r="252" spans="4:4" ht="19.5" customHeight="1" x14ac:dyDescent="0.15">
      <c r="D252" s="2"/>
    </row>
    <row r="266" spans="4:4" ht="19.5" customHeight="1" x14ac:dyDescent="0.15">
      <c r="D266" s="2"/>
    </row>
    <row r="276" spans="4:4" ht="19.5" customHeight="1" x14ac:dyDescent="0.15">
      <c r="D276" s="2"/>
    </row>
    <row r="285" spans="4:4" ht="19.5" customHeight="1" x14ac:dyDescent="0.15">
      <c r="D285" s="2"/>
    </row>
    <row r="297" spans="4:4" ht="19.5" customHeight="1" x14ac:dyDescent="0.15">
      <c r="D297" s="2"/>
    </row>
    <row r="310" spans="4:4" ht="19.5" customHeight="1" x14ac:dyDescent="0.15">
      <c r="D310" s="2"/>
    </row>
    <row r="322" spans="4:4" ht="19.5" customHeight="1" x14ac:dyDescent="0.15">
      <c r="D322" s="2"/>
    </row>
    <row r="334" spans="4:4" ht="19.5" customHeight="1" x14ac:dyDescent="0.1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Hammad</cp:lastModifiedBy>
  <cp:lastPrinted>2021-10-28T21:21:15Z</cp:lastPrinted>
  <dcterms:created xsi:type="dcterms:W3CDTF">2020-04-21T12:00:06Z</dcterms:created>
  <dcterms:modified xsi:type="dcterms:W3CDTF">2024-10-15T20:55:43Z</dcterms:modified>
</cp:coreProperties>
</file>