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3230A3C-DBA3-421D-8A65-BB40F8534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" i="1" l="1"/>
  <c r="M79" i="1"/>
  <c r="M78" i="1"/>
  <c r="M77" i="1"/>
  <c r="M73" i="1"/>
  <c r="M67" i="1"/>
  <c r="M58" i="1"/>
  <c r="M53" i="1"/>
  <c r="M50" i="1"/>
  <c r="M49" i="1"/>
  <c r="M43" i="1"/>
  <c r="M41" i="1"/>
  <c r="M40" i="1"/>
  <c r="M38" i="1"/>
  <c r="M35" i="1"/>
  <c r="M33" i="1"/>
  <c r="M30" i="1"/>
  <c r="M26" i="1"/>
  <c r="M25" i="1"/>
  <c r="M24" i="1"/>
  <c r="M23" i="1"/>
  <c r="M21" i="1"/>
  <c r="M19" i="1"/>
  <c r="M18" i="1"/>
  <c r="M16" i="1"/>
  <c r="M13" i="1"/>
  <c r="M6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<sst xmlns="http://schemas.openxmlformats.org/spreadsheetml/2006/main" count="1175" uniqueCount="844">
  <si>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</si>
  <si>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</si>
  <si>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</si>
  <si>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</si>
  <si>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</si>
  <si>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</si>
  <si>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</si>
  <si>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</si>
  <si>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</si>
  <si>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</si>
  <si>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</si>
  <si>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</si>
  <si>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</si>
  <si>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</si>
  <si>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</si>
  <si>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</si>
  <si>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</si>
  <si>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</si>
  <si>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</si>
  <si>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</si>
  <si>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</si>
  <si>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</si>
  <si>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</si>
  <si>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</si>
  <si>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</si>
  <si>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</si>
  <si>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</si>
  <si>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</si>
  <si>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</si>
  <si>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</si>
  <si>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</si>
  <si>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</si>
  <si>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</si>
  <si>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</si>
  <si>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</si>
  <si>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</si>
  <si>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</si>
  <si>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</si>
  <si>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</si>
  <si>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</si>
  <si>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</si>
  <si>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</si>
  <si>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</si>
  <si>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</si>
  <si>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</si>
  <si>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</si>
  <si>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</si>
  <si>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</si>
  <si>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</si>
  <si>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</si>
  <si>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</si>
  <si>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</si>
  <si>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</si>
  <si>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</si>
  <si>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</si>
  <si>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</si>
  <si>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</si>
  <si>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</si>
  <si>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</si>
  <si>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</si>
  <si>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</si>
  <si>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</si>
  <si>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</si>
  <si>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</si>
  <si>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</si>
  <si>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</si>
  <si>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</si>
  <si>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</si>
  <si>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</si>
  <si>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</si>
  <si>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</si>
  <si>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</si>
  <si>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</si>
  <si>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</si>
  <si>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</si>
  <si>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</si>
  <si>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</si>
  <si>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</si>
  <si>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</si>
  <si>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</si>
  <si>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</si>
  <si>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</si>
  <si>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</si>
  <si>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</si>
  <si>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</si>
  <si>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</si>
  <si>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</si>
  <si>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</si>
  <si>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</si>
  <si>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</si>
  <si>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</si>
  <si>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</si>
  <si>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</si>
  <si>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</si>
  <si>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</si>
  <si>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</si>
  <si>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</si>
  <si>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</si>
  <si>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</si>
  <si>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</si>
  <si>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</si>
  <si>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</si>
  <si>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</si>
  <si>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</si>
  <si>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</si>
  <si>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</si>
  <si>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</si>
  <si>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</si>
  <si>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</si>
  <si>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</si>
  <si>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</si>
  <si>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</si>
  <si>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</si>
  <si>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</si>
  <si>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</si>
  <si>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</si>
  <si>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</si>
  <si>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</si>
  <si>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</si>
  <si>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</si>
  <si>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</si>
  <si>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</si>
  <si>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</si>
  <si>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</si>
  <si>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</si>
  <si>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</si>
  <si>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</si>
  <si>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</si>
  <si>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</si>
  <si>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</si>
  <si>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</si>
  <si>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</si>
  <si>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</si>
  <si>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</si>
  <si>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</si>
  <si>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</si>
  <si>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</si>
  <si>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</si>
  <si>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</si>
  <si>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</si>
  <si>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</si>
  <si>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</si>
  <si>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</si>
  <si>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</si>
  <si>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</si>
  <si>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</si>
  <si>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</si>
  <si>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</si>
  <si>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</si>
  <si>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</si>
  <si>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</si>
  <si>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</si>
  <si>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</si>
  <si>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</si>
  <si>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</si>
  <si>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</si>
  <si>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</si>
  <si>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</si>
  <si>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</si>
  <si>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</si>
  <si>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</si>
  <si>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</si>
  <si>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</si>
  <si>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</si>
  <si>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</si>
  <si>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</si>
  <si>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</si>
  <si>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</si>
  <si>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</si>
  <si>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</si>
  <si>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</si>
  <si>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</si>
  <si>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</si>
  <si>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</si>
  <si>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</si>
  <si>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</si>
  <si>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</si>
  <si>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</si>
  <si>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</si>
  <si>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</si>
  <si>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</si>
  <si>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</si>
  <si>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</si>
  <si>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</si>
  <si>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</si>
  <si>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</si>
  <si>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</si>
  <si>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</si>
  <si>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</si>
  <si>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</si>
  <si>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</si>
  <si>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</si>
  <si>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</si>
  <si>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</si>
  <si>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</si>
  <si>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</si>
  <si>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</si>
  <si>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</si>
  <si>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</si>
  <si>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</si>
  <si>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</si>
  <si>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</si>
  <si>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</si>
  <si>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</si>
  <si>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</si>
  <si>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</si>
  <si>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</si>
  <si>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</si>
  <si>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</si>
  <si>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</si>
  <si>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</si>
  <si>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</si>
  <si>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</si>
  <si>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</si>
  <si>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</si>
  <si>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</si>
  <si>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</si>
  <si>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</si>
  <si>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</si>
  <si>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</si>
  <si>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</si>
  <si>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</si>
  <si>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</si>
  <si>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</si>
  <si>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</si>
  <si>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</si>
  <si>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</si>
  <si>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</si>
  <si>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</si>
  <si>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</si>
  <si>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</si>
  <si>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</si>
  <si>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</si>
  <si>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</si>
  <si>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</si>
  <si>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</si>
  <si>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</si>
  <si>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</si>
  <si>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</si>
  <si>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</si>
  <si>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</si>
  <si>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</si>
  <si>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</si>
  <si>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</si>
  <si>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</si>
  <si>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</si>
  <si>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</si>
  <si>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</si>
  <si>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</si>
  <si>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</si>
  <si>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</si>
  <si>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</si>
  <si>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</si>
  <si>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</si>
  <si>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</si>
  <si>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</si>
  <si>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</si>
  <si>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</si>
  <si>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</si>
  <si>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</si>
  <si>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</si>
  <si>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</si>
  <si>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</si>
  <si>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</si>
  <si>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</si>
  <si>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</si>
  <si>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</si>
  <si>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</si>
  <si>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</si>
  <si>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</si>
  <si>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</si>
  <si>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</si>
  <si>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</si>
  <si>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</si>
  <si>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</si>
  <si>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</si>
  <si>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</si>
  <si>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</si>
  <si>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</si>
  <si>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</si>
  <si>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</si>
  <si>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</si>
  <si>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</si>
  <si>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</si>
  <si>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</si>
  <si>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</si>
  <si>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</si>
  <si>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</si>
  <si>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</si>
  <si>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</si>
  <si>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</si>
  <si>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</si>
  <si>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</si>
  <si>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</si>
  <si>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</si>
  <si>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</si>
  <si>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</si>
  <si>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</si>
  <si>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</si>
  <si>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</si>
  <si>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</si>
  <si>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</si>
  <si>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</si>
  <si>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</si>
  <si>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</si>
  <si>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</si>
  <si>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</si>
  <si>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</si>
  <si>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</si>
  <si>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</si>
  <si>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</si>
  <si>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</si>
  <si>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</si>
  <si>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</si>
  <si>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</si>
  <si>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</si>
  <si>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</si>
  <si>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</si>
  <si>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</si>
  <si>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</si>
  <si>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</si>
  <si>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</si>
  <si>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</si>
  <si>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</si>
  <si>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</si>
  <si>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</si>
  <si>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</si>
  <si>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</si>
  <si>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</si>
  <si>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</si>
  <si>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</si>
  <si>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</si>
  <si>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</si>
  <si>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</si>
  <si>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</si>
  <si>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</si>
  <si>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</si>
  <si>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</si>
  <si>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</si>
  <si>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</si>
  <si>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</si>
  <si>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</si>
  <si>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</si>
  <si>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</si>
  <si>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</si>
  <si>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</si>
  <si>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</si>
  <si>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</si>
  <si>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</si>
  <si>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</si>
  <si>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</si>
  <si>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</si>
  <si>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</si>
  <si>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</si>
  <si>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</si>
  <si>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</si>
  <si>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</si>
  <si>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</si>
  <si>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</si>
  <si>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</si>
  <si>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</si>
  <si>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</si>
  <si>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</si>
  <si>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</si>
  <si>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</si>
  <si>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</si>
  <si>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</si>
  <si>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</si>
  <si>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</si>
  <si>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</si>
  <si>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</si>
  <si>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</si>
  <si>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</si>
  <si>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ماسك مصحف فضي </t>
  </si>
  <si>
    <t xml:space="preserve">سلسله ثرى دي </t>
  </si>
  <si>
    <t>ولاعه</t>
  </si>
  <si>
    <t>بريسلت قفل اسود</t>
  </si>
  <si>
    <t>دبلتين</t>
  </si>
  <si>
    <t>محفظه</t>
  </si>
  <si>
    <t>سلسلتين ثرى دى</t>
  </si>
  <si>
    <t>قلب بوكس</t>
  </si>
  <si>
    <t>قلب</t>
  </si>
  <si>
    <t>انسيال عين حفر</t>
  </si>
  <si>
    <t>ولاعه + محفظه</t>
  </si>
  <si>
    <t>بريسليت جلد فضه ايطالي</t>
  </si>
  <si>
    <t>بروش مطلى دهب</t>
  </si>
  <si>
    <t xml:space="preserve">اسورة فضه رجالي </t>
  </si>
  <si>
    <t xml:space="preserve">محفظه </t>
  </si>
  <si>
    <t>اسوره حرف مطلى دهب</t>
  </si>
  <si>
    <t xml:space="preserve">ميداليه نمر عربيه ازرق </t>
  </si>
  <si>
    <t xml:space="preserve">ماسك مصحف ذهب </t>
  </si>
  <si>
    <t>اسوره + اسم دهبى</t>
  </si>
  <si>
    <t>٤ماسك مصحف</t>
  </si>
  <si>
    <t>قلب  + محفظه + اسوره كارتير مطليه فضه</t>
  </si>
  <si>
    <t>اسوره مطليه دهب</t>
  </si>
  <si>
    <t>ميداليه + قلم</t>
  </si>
  <si>
    <t>سلسله حرف A</t>
  </si>
  <si>
    <t xml:space="preserve">بروش مطلي فضه </t>
  </si>
  <si>
    <t xml:space="preserve">ميداليه ظابط + قلم </t>
  </si>
  <si>
    <t>بروش مطلى فضه</t>
  </si>
  <si>
    <t xml:space="preserve">بروش + ميداليه </t>
  </si>
  <si>
    <t>انسيال طباعه عين رجالى</t>
  </si>
  <si>
    <t>ميداليه عربيه لون ازرق  + 2 دبله</t>
  </si>
  <si>
    <t>سلسله ثرى دى + فراشة اللبني</t>
  </si>
  <si>
    <t xml:space="preserve">ميداليه عربيه لون ازرق </t>
  </si>
  <si>
    <t>ميداليه مطليه فضه</t>
  </si>
  <si>
    <t xml:space="preserve">اسورة حرف نحاسي </t>
  </si>
  <si>
    <t xml:space="preserve">قلم </t>
  </si>
  <si>
    <t>اسوره حرف م مطلى دهب</t>
  </si>
  <si>
    <t xml:space="preserve">سلسله باسم فضه بيور </t>
  </si>
  <si>
    <t>بروش</t>
  </si>
  <si>
    <t xml:space="preserve">سلسله ظرف مطلي فضه </t>
  </si>
  <si>
    <t>2قلم + محفظه</t>
  </si>
  <si>
    <t xml:space="preserve">اسورة مطلي دهب </t>
  </si>
  <si>
    <t>3بروش + 2ماسك مصحف</t>
  </si>
  <si>
    <t xml:space="preserve">اتنين اسورة حرف </t>
  </si>
  <si>
    <t>2ماسك مطلي</t>
  </si>
  <si>
    <t xml:space="preserve"> ٢ميداليه عربيه ازرق </t>
  </si>
  <si>
    <t>بروش فضة ايطالي</t>
  </si>
  <si>
    <t xml:space="preserve">اسوره كارتير دهبي </t>
  </si>
  <si>
    <t>سلسله  اسم دهبى + سلسله وزه</t>
  </si>
  <si>
    <t xml:space="preserve">سلسله اسم دهبى </t>
  </si>
  <si>
    <t>قلم مطلى فضه</t>
  </si>
  <si>
    <t xml:space="preserve">بورش مطلى ذهب </t>
  </si>
  <si>
    <t>2ماسك مصحف مطلى ذهب</t>
  </si>
  <si>
    <t xml:space="preserve">بروش مطلى فضه </t>
  </si>
  <si>
    <t>محفظه + ولاعه</t>
  </si>
  <si>
    <t>انسيال طباعه عين</t>
  </si>
  <si>
    <t xml:space="preserve">اسوره حرف مطلى ذهب </t>
  </si>
  <si>
    <t xml:space="preserve">بروش مطلى فضه  + 2 فراشه </t>
  </si>
  <si>
    <t xml:space="preserve">سبحه عربيه مطلى فضه </t>
  </si>
  <si>
    <t xml:space="preserve">ماسك مصحف مطلى ذهب </t>
  </si>
  <si>
    <t>اسورتين + سلسله ثرى دى + انسيال حرف</t>
  </si>
  <si>
    <t>محفظه +ماسك مصحف</t>
  </si>
  <si>
    <t>انسيال حرف</t>
  </si>
  <si>
    <t>2قلم</t>
  </si>
  <si>
    <t>ماسك مصحف مطلى دهب</t>
  </si>
  <si>
    <t xml:space="preserve">2بروش دهبى </t>
  </si>
  <si>
    <t xml:space="preserve">2ماسك مصحف مطلى ذهب </t>
  </si>
  <si>
    <t xml:space="preserve">اسوره فضه ايطالى </t>
  </si>
  <si>
    <t xml:space="preserve">بورش مطلى فضه </t>
  </si>
  <si>
    <t xml:space="preserve"> ٣ماسك مصحف </t>
  </si>
  <si>
    <t>ميداليه لون ازرق</t>
  </si>
  <si>
    <t>OC19/1</t>
  </si>
  <si>
    <t>OC19/2</t>
  </si>
  <si>
    <t>OC19/3</t>
  </si>
  <si>
    <t>OC19/4</t>
  </si>
  <si>
    <t>OC19/5</t>
  </si>
  <si>
    <t>OC19/6</t>
  </si>
  <si>
    <t>OC19/7</t>
  </si>
  <si>
    <t>OC19/8</t>
  </si>
  <si>
    <t>OC19/9</t>
  </si>
  <si>
    <t>OC19/10</t>
  </si>
  <si>
    <t>OC19/11</t>
  </si>
  <si>
    <t>OC19/12</t>
  </si>
  <si>
    <t>OC19/14</t>
  </si>
  <si>
    <t>OC19/15</t>
  </si>
  <si>
    <t>OC19/16</t>
  </si>
  <si>
    <t>OC19/17</t>
  </si>
  <si>
    <t>OC19/18</t>
  </si>
  <si>
    <t>OC19/19</t>
  </si>
  <si>
    <t>OC19/20</t>
  </si>
  <si>
    <t>OC19/21</t>
  </si>
  <si>
    <t>OC19/22</t>
  </si>
  <si>
    <t>OC19/23</t>
  </si>
  <si>
    <t>OC19/24</t>
  </si>
  <si>
    <t>OC19/25</t>
  </si>
  <si>
    <t>OC19/26</t>
  </si>
  <si>
    <t>OC19/27</t>
  </si>
  <si>
    <t>OC19/28</t>
  </si>
  <si>
    <t>OC19/29</t>
  </si>
  <si>
    <t>OC19/30</t>
  </si>
  <si>
    <t>OC19/31</t>
  </si>
  <si>
    <t>OC19/32</t>
  </si>
  <si>
    <t>OC19/33</t>
  </si>
  <si>
    <t>OC19/34</t>
  </si>
  <si>
    <t>OC19/35</t>
  </si>
  <si>
    <t>OC19/36</t>
  </si>
  <si>
    <t>OC19/37</t>
  </si>
  <si>
    <t>OC19/38</t>
  </si>
  <si>
    <t>OC19/39</t>
  </si>
  <si>
    <t>OC19/40</t>
  </si>
  <si>
    <t>OC19/41</t>
  </si>
  <si>
    <t>OC19/42</t>
  </si>
  <si>
    <t>OC19/43</t>
  </si>
  <si>
    <t>OC19/44</t>
  </si>
  <si>
    <t>OC19/45</t>
  </si>
  <si>
    <t>OC19/46</t>
  </si>
  <si>
    <t>OC19/47</t>
  </si>
  <si>
    <t>OC19/48</t>
  </si>
  <si>
    <t>OC19/49</t>
  </si>
  <si>
    <t>OC19/50</t>
  </si>
  <si>
    <t>OC19/51</t>
  </si>
  <si>
    <t>OC19/52</t>
  </si>
  <si>
    <t>OC19/53</t>
  </si>
  <si>
    <t>OC19/54</t>
  </si>
  <si>
    <t>OC19/55</t>
  </si>
  <si>
    <t>OC19/56</t>
  </si>
  <si>
    <t>OC19/57</t>
  </si>
  <si>
    <t>OC19/58</t>
  </si>
  <si>
    <t>OC19/59</t>
  </si>
  <si>
    <t>OC19/60</t>
  </si>
  <si>
    <t>OC19/61</t>
  </si>
  <si>
    <t>OC19/62</t>
  </si>
  <si>
    <t>OC19/63</t>
  </si>
  <si>
    <t>OC19/64</t>
  </si>
  <si>
    <t>OC19/65</t>
  </si>
  <si>
    <t>OC19/66</t>
  </si>
  <si>
    <t>OC19/67</t>
  </si>
  <si>
    <t>OC19/68</t>
  </si>
  <si>
    <t>OC19/69</t>
  </si>
  <si>
    <t>OC19/70</t>
  </si>
  <si>
    <t>OC19/71</t>
  </si>
  <si>
    <t>OC19/72</t>
  </si>
  <si>
    <t>OC19/73</t>
  </si>
  <si>
    <t>OC19/74</t>
  </si>
  <si>
    <t>OC19/75</t>
  </si>
  <si>
    <t>OC19/76</t>
  </si>
  <si>
    <t>OC19/77</t>
  </si>
  <si>
    <t>OC19/78</t>
  </si>
  <si>
    <t>OC19/79</t>
  </si>
  <si>
    <t>OC19/80</t>
  </si>
  <si>
    <t>OC19/81</t>
  </si>
  <si>
    <t>OC19/82</t>
  </si>
  <si>
    <t>OC19/83</t>
  </si>
  <si>
    <t>OC19/84</t>
  </si>
  <si>
    <t>OC19/85</t>
  </si>
  <si>
    <t>OC19/86</t>
  </si>
  <si>
    <t>OC19/87</t>
  </si>
  <si>
    <t>OC19/88</t>
  </si>
  <si>
    <t>OC19/89</t>
  </si>
  <si>
    <t>OC19/90</t>
  </si>
  <si>
    <t>OC19/91</t>
  </si>
  <si>
    <t>OC19/92</t>
  </si>
  <si>
    <t xml:space="preserve"> 2عباس زعزوع مدينه نصر الحي السابع القاهره</t>
  </si>
  <si>
    <t>البحيره ،  دمنهور،  شبرا شارع فاطمه الزهراء</t>
  </si>
  <si>
    <t xml:space="preserve">المنصوره آجا ميت العامل </t>
  </si>
  <si>
    <t xml:space="preserve">الجيزه مريوطيه فيصل تلاته و عشرين شارع رمضان بيومي علي ناصيه الشارع كافتريا دعاء الكروان </t>
  </si>
  <si>
    <t>عماره الصيرفي  جمب مستشفي باشا محافظه البحيرة. في رشيد</t>
  </si>
  <si>
    <t xml:space="preserve">٥أ كومباوند تالة- التوسعات الشمالية- محور جمال عبدالناصر-٦ اكتوبر </t>
  </si>
  <si>
    <t>مدينه السادات محافظة المنوفيه  المنطقه ال9 عماره رقم1</t>
  </si>
  <si>
    <t>المعادي المعراج العلوي مجاوره ٦ عماره ٦٠١٨برج النوردالقاهره</t>
  </si>
  <si>
    <t xml:space="preserve">محافظه الغربيه طنطا كفر عصام </t>
  </si>
  <si>
    <t>بقطارس أمام مدرسة بقطارس الإعدادية بنين اجا المنصوره الدقهليه</t>
  </si>
  <si>
    <t>الاسكندريه سموحه عند مدريه الامن</t>
  </si>
  <si>
    <t xml:space="preserve">اسكندريه الهانوفيل شارع الكومي أمام صيدليه دكتور محمود </t>
  </si>
  <si>
    <t xml:space="preserve">القليوبيه . شبين القناطر  . كفر طحا  ع المحطه </t>
  </si>
  <si>
    <t>التجمع الخامس النرجس 6شارع طارق بن ذياد فيلا 21 الدور الثالث شقه 7</t>
  </si>
  <si>
    <t>ول شارع انور المفتى عمارة التعمير والإسكان بجوار شركة البترول متفرع من عباس العقاد مدينة نصر القاهرة</t>
  </si>
  <si>
    <t>محافظة الفيوم-الكعابي الجديدة</t>
  </si>
  <si>
    <t xml:space="preserve">كفر العرب فارسكور محافظه دمياط </t>
  </si>
  <si>
    <t>اسكندرية_ العامرية _الناصرية القديمه_مصنع السجاد_اخر شارع المحلات</t>
  </si>
  <si>
    <t>التجمع الخامس  ميفيدا  فيلا ١٠٠ بارسل ٢٢</t>
  </si>
  <si>
    <t xml:space="preserve">طره البلد منشية المدبح امام جامع نور الاسلام وحماده ماركت القديم - القاهره </t>
  </si>
  <si>
    <t xml:space="preserve"> ٤ش سوريا المهندسين الدور الثالث شقه ٣١</t>
  </si>
  <si>
    <t xml:space="preserve"> بنى سويف نزل بنات جامعه النهضه </t>
  </si>
  <si>
    <t xml:space="preserve"> 312عائلي زيزينيا المستثمرين الجنوبية التجمع الخامس ، الدور الثاني شقة ٣</t>
  </si>
  <si>
    <t xml:space="preserve">الساحل الشمالى سيدي عبدالرحمن امام قريت مراسي </t>
  </si>
  <si>
    <t>القاهرة الجديده التجمع الاول بنفسج ٥ فيلا ١١ بوابه جانبيه لونها اسود</t>
  </si>
  <si>
    <t xml:space="preserve">محافظة القاهرة المقطم الهضبة الوسطي أمام كلية أسنان الجامعة الحديثة </t>
  </si>
  <si>
    <t xml:space="preserve">التجمع الخامس النرجس ٤ فيلا ٣١٤ شقه ٤ الدور التاني </t>
  </si>
  <si>
    <t>القاهرة المقطم العضبة الوسطى ألحي الثاني بجوار مسجد عبلة الكحلاوي</t>
  </si>
  <si>
    <t>القاهرة/الرحاب ١/مجموعه ٤٢،عماره ٣،شقه ٣٤</t>
  </si>
  <si>
    <t>شارع مسجد الفردوس ابو زعبل مركز الخانكة محافظة القليوبية</t>
  </si>
  <si>
    <t xml:space="preserve"> 35موسي بن نصير الحي السابع م نصر القاهرة د ٣ ش٨</t>
  </si>
  <si>
    <t xml:space="preserve">محافظة قنا. شارع كورنيش النيل برج المتحده للصيادلة بجوار كشرى ريزو و LG </t>
  </si>
  <si>
    <t xml:space="preserve"> ١٣اللواء احمد محمد علي متفرع من عبدالحميد بدوي مصر الجديده </t>
  </si>
  <si>
    <t>١٧٧ن حدائق الاهرام الدور الثاني شقه رقم ٣ يمين الاسانسير</t>
  </si>
  <si>
    <t>كومباوند الديار ريزيدنس منطقه الأندلس التجمع الخامس امام دار مصر ٢ الدور ال٣ شقه</t>
  </si>
  <si>
    <t>٥٠شارع خلف فرغلي أرض اللواء يمين محور ٢٦يوليو</t>
  </si>
  <si>
    <t>الشرقية  امام مركز الشرطة  حي النصر. كفرصقز</t>
  </si>
  <si>
    <t>البحيرة - كوم حمادة - الطود</t>
  </si>
  <si>
    <t xml:space="preserve"> شارع التسعين الشمالي امام واتر واي ٢ الناحية الثانية  فوق سوبر ماركت مترو التجمع الخامس</t>
  </si>
  <si>
    <t>مدينة بدر /طريق الجامعات/جامعة بدر</t>
  </si>
  <si>
    <t>٣٥ عمارات ظباط القوات المسلحة صقر قريش المعادي</t>
  </si>
  <si>
    <t>القليوبية شبرا الخيمه منطي شارع الدكتور ياسر حسنين متفرع من شارع اللواء</t>
  </si>
  <si>
    <t>منطقه بولاق الدكور مدينه اعضاء هيئة التدريس جامعه القاهرة  بوابه ٤ - عماره ١٤ هيئة - الدور ٦ - شقه ٦١</t>
  </si>
  <si>
    <t>المنصورة طلخا بجوار مكسيم</t>
  </si>
  <si>
    <t xml:space="preserve"> جامع اسوان مركز أدفو الميدان البحري</t>
  </si>
  <si>
    <t>العبور الحي التاسع بلوك 18039 عمارة18 الدور الاول شقة 4</t>
  </si>
  <si>
    <t xml:space="preserve">   5شارع أنابيب البترول جسر السويس شركة دايس للملابس الجاهزه المواعيد من ٩ل٤</t>
  </si>
  <si>
    <t>كمباوند القرنفل مجموعه ٤٠ عماره ٣٠ الدور التالت شقه ١٦</t>
  </si>
  <si>
    <t xml:space="preserve">القاهره - التجمع الاول - الشباب الجنوبي - عماره ١٠ - شقه ١٢ </t>
  </si>
  <si>
    <t>كفر الشيخ-المدينه الصناعيه-برج الرحمه-صيدلية د احمد مليكه امام مستشفي الرحمه</t>
  </si>
  <si>
    <t xml:space="preserve">79 البنفسج عمارات التجمع الخامس امام مؤمن و بشار </t>
  </si>
  <si>
    <t xml:space="preserve">الشرقية الزقازيق شارع طلبة عويضة امام مستشفى صلاح سالم برج بورتو الدور التاسع شقة امام الاسانسير </t>
  </si>
  <si>
    <t>الاسكندريه  العجمي البيطاش متفرع منه شارع الحي  متفرع منه شارع النزهه</t>
  </si>
  <si>
    <t xml:space="preserve">الاسماعيليه حي السلام شارع ٢٠٤ امام مدرسه السلام الاعداديه بنات </t>
  </si>
  <si>
    <t>فيلا ١٦٥ اليآسمين ٢ التجمع الاول</t>
  </si>
  <si>
    <t>‏الإسكندرية 283 طريق الحرية سبورتنج الدور السادس الشقة 601</t>
  </si>
  <si>
    <t>محافظة المنصورة دكرنس شارع الحدادين منزل استاذ محمد صالح</t>
  </si>
  <si>
    <t>الاسكندرية الابراهيمية شارع عبدالمنعم سند او شارع الكهرباء خلف شارع المكتبات عمارة برج الاميرات مقابل صيدلية كايرو الدور الثامن شقة ٢٥</t>
  </si>
  <si>
    <t>القاهره 11ش113 من شارع العشرين خلف حديقه بدر جسر السويس</t>
  </si>
  <si>
    <t>الزقازيق كفر الاشاره امام بوليس النجده محل اسمه ريا وسكينه انا هبقي في المحل نفسه</t>
  </si>
  <si>
    <t>القاهره4 شارع حسين حجازي سعد زغلول امام السفاره التركيه الدور التالت شقه 5</t>
  </si>
  <si>
    <t>٨٤ب شارع جسر السويس عماره جمله ماركت شقه ١٠٢</t>
  </si>
  <si>
    <t xml:space="preserve"> أمام جامعه بدر بالقاهره </t>
  </si>
  <si>
    <t>القاهره الشروق مدخل 2من طريق السويس كمبوند الحياه ريزيدنس فيلا ٦١</t>
  </si>
  <si>
    <t>اسكندريه السيوف عند كارفور شارع عبد الله عزت برج المدينه المنورة الدور ١١ شقه ٢</t>
  </si>
  <si>
    <t xml:space="preserve">الشرقيه. الغنيمي.  شارع قاعه همسه. اخر الشارع </t>
  </si>
  <si>
    <t xml:space="preserve">كفر النعمان محافظه الدقهليه </t>
  </si>
  <si>
    <t xml:space="preserve">التجمع الاول الياسمين ٨ فيلا ٢٩ بجوار ستاد بتروسبورت </t>
  </si>
  <si>
    <t>محافظة  القاهرة  جسر السويس بيرتي شارع ١٧ شمال عمارة ٤ برج التقوى</t>
  </si>
  <si>
    <t xml:space="preserve">دمياط الجديده </t>
  </si>
  <si>
    <t xml:space="preserve"> ١٢٤شارع خفرع حي الياسمين الشروق ٢ الدور التالت شقه رقم ١١</t>
  </si>
  <si>
    <t>المنصورة ، مركز المنزلة ، قرية النسايمة</t>
  </si>
  <si>
    <t xml:space="preserve">  ١٥ش عمر لطفى متفرع من آخر عباس العقاد ورا مصر للطيران الدور ال ٣ شقة  </t>
  </si>
  <si>
    <t xml:space="preserve">الفيوم شارع دكتور احمد ابراهيم بالسلخانه </t>
  </si>
  <si>
    <t>طنطا/خلف موقف الجمله/شارع مصطفى كامل</t>
  </si>
  <si>
    <t>محافظه المنيا ،مركز سمالوط ،وقريه دفش ،شارع كنيسه ماربولس</t>
  </si>
  <si>
    <t>مدينه السلام شارع المرور خلف الشئون بلوك 30</t>
  </si>
  <si>
    <t>الاسماعيليه منطقه 24 اكتوبر ورا الملابس الجاهزه جنب سوبر ماركت بيم عمارة ٢ شقه ٢</t>
  </si>
  <si>
    <t>بورسعيد ٩٩ ونبيل منصور بيوت الهيئة عماره ٣٣٩ مدخل أ الدور الاول شقه ٤</t>
  </si>
  <si>
    <t>القاهرة، التجمع الاول، محور مصطفى كامل، فيلا ٢ الدور ال٢</t>
  </si>
  <si>
    <t>القاهرة التجمع الخامس شارع التسعين الجنوبي كومبوند امورادا وحدة i502</t>
  </si>
  <si>
    <t xml:space="preserve">17ش عمر بن عبد العزيز متفرع من ش المنشية فيصل ميدان الساعة 
خامس ش شمال من ميدان الساعة </t>
  </si>
  <si>
    <t>المنيا الجديده  الحي ٦ عماره ٥٧</t>
  </si>
  <si>
    <t xml:space="preserve">اسكندريه سموحةً شارع مدرسة الرياده  كمباوند حدائق السرايا  عمارة i الدور التالت شقة 304 </t>
  </si>
  <si>
    <t>الدقهليه… منيه النصر…بجوار ملعب الكره</t>
  </si>
  <si>
    <t>العلمين القديمه  الاسكان المتميز  بعد جامعه العلميين</t>
  </si>
  <si>
    <t>الاسماعيلية_ابراج الفردوس _ بعد المشنة يمين _ البرج الثاني الي فيه صيدلية عمرو اسماعيل _ الدور السادس _ شقة ٥٠</t>
  </si>
  <si>
    <t>المنوفيه شبين الكوم  شارع الاستاد برج الصفا بلازا الدور الخامس شقه 25</t>
  </si>
  <si>
    <t>مدينتي b12 / group 124 / building 19 / floor 1 / apartment 12</t>
  </si>
  <si>
    <t>الجيزه فيصل الطالبيه شارع الريحاني</t>
  </si>
  <si>
    <t>الحسينية فاقوس الشرقيه شارع النحاس</t>
  </si>
  <si>
    <t>01200102041</t>
  </si>
  <si>
    <t>01273665133</t>
  </si>
  <si>
    <t>01015771554</t>
  </si>
  <si>
    <t>01154693095</t>
  </si>
  <si>
    <t>01063565792</t>
  </si>
  <si>
    <t>01062975653</t>
  </si>
  <si>
    <t>01098776253</t>
  </si>
  <si>
    <t>01204649663</t>
  </si>
  <si>
    <t>01020353056</t>
  </si>
  <si>
    <t>01222318488</t>
  </si>
  <si>
    <t>01289238334</t>
  </si>
  <si>
    <t>01033953445</t>
  </si>
  <si>
    <t>01286535516</t>
  </si>
  <si>
    <t>01002291004</t>
  </si>
  <si>
    <t>01092070283</t>
  </si>
  <si>
    <t>01281435778</t>
  </si>
  <si>
    <t>01203971425</t>
  </si>
  <si>
    <t>01224367445</t>
  </si>
  <si>
    <t>01030385485</t>
  </si>
  <si>
    <t>01091056152</t>
  </si>
  <si>
    <t>01114351559</t>
  </si>
  <si>
    <t>01063241803</t>
  </si>
  <si>
    <t>01157384271</t>
  </si>
  <si>
    <t>01157384251</t>
  </si>
  <si>
    <t>01025551774</t>
  </si>
  <si>
    <t>01275647460</t>
  </si>
  <si>
    <t>01113709990</t>
  </si>
  <si>
    <t>01067723377</t>
  </si>
  <si>
    <t>01067969614</t>
  </si>
  <si>
    <t>01062424681</t>
  </si>
  <si>
    <t>01001668199</t>
  </si>
  <si>
    <t xml:space="preserve"> 01208299746</t>
  </si>
  <si>
    <t>01224265848</t>
  </si>
  <si>
    <t>01155500829</t>
  </si>
  <si>
    <t>01129897702</t>
  </si>
  <si>
    <t>01273337020</t>
  </si>
  <si>
    <t>01095893768</t>
  </si>
  <si>
    <t>01013443842</t>
  </si>
  <si>
    <t>01015830434</t>
  </si>
  <si>
    <t>01060803652</t>
  </si>
  <si>
    <t>01018026740</t>
  </si>
  <si>
    <t xml:space="preserve">01002701209 </t>
  </si>
  <si>
    <t>01159187471</t>
  </si>
  <si>
    <t>01003402059</t>
  </si>
  <si>
    <t>01068327354</t>
  </si>
  <si>
    <t>01093722684</t>
  </si>
  <si>
    <t>01223678116</t>
  </si>
  <si>
    <t>01065532399</t>
  </si>
  <si>
    <t>01020345566</t>
  </si>
  <si>
    <t xml:space="preserve"> 01004075675</t>
  </si>
  <si>
    <t>01095848585</t>
  </si>
  <si>
    <t>01507407325</t>
  </si>
  <si>
    <t xml:space="preserve"> 01027433978</t>
  </si>
  <si>
    <t>01126070549</t>
  </si>
  <si>
    <t>01027296565</t>
  </si>
  <si>
    <t xml:space="preserve">01029382857 </t>
  </si>
  <si>
    <t>01007014778</t>
  </si>
  <si>
    <t>01143998530</t>
  </si>
  <si>
    <t>01154405543</t>
  </si>
  <si>
    <t>01229535885</t>
  </si>
  <si>
    <t>01029494208</t>
  </si>
  <si>
    <t>01112278820</t>
  </si>
  <si>
    <t>01011627449</t>
  </si>
  <si>
    <t>01271813447</t>
  </si>
  <si>
    <t>01112855776</t>
  </si>
  <si>
    <t>01064329512</t>
  </si>
  <si>
    <t>01006723400</t>
  </si>
  <si>
    <t>01018473530</t>
  </si>
  <si>
    <t>01551035302</t>
  </si>
  <si>
    <t>01064477173</t>
  </si>
  <si>
    <t>01113028112</t>
  </si>
  <si>
    <t>01275344624</t>
  </si>
  <si>
    <t>034385828</t>
  </si>
  <si>
    <t>01006244481</t>
  </si>
  <si>
    <t>01097242213</t>
  </si>
  <si>
    <t>01226116713</t>
  </si>
  <si>
    <t>01206007083</t>
  </si>
  <si>
    <t>01220001859</t>
  </si>
  <si>
    <t>01501336799</t>
  </si>
  <si>
    <t xml:space="preserve"> 3478178 </t>
  </si>
  <si>
    <t>01559925134</t>
  </si>
  <si>
    <t>01120010963</t>
  </si>
  <si>
    <t>01113521796</t>
  </si>
  <si>
    <t>01223475807</t>
  </si>
  <si>
    <t>01222130839</t>
  </si>
  <si>
    <t>01111866672</t>
  </si>
  <si>
    <t>01033086225</t>
  </si>
  <si>
    <t>01024153842</t>
  </si>
  <si>
    <t>01113330066</t>
  </si>
  <si>
    <t>01097886819</t>
  </si>
  <si>
    <t>01112280869</t>
  </si>
  <si>
    <t>01030196396</t>
  </si>
  <si>
    <t xml:space="preserve"> 01030998458</t>
  </si>
  <si>
    <t>01146125023</t>
  </si>
  <si>
    <t>01098788521</t>
  </si>
  <si>
    <t>01063846756</t>
  </si>
  <si>
    <t>20982864</t>
  </si>
  <si>
    <t>01070195305</t>
  </si>
  <si>
    <t>01001403668</t>
  </si>
  <si>
    <t>01211946960</t>
  </si>
  <si>
    <t>01099213000</t>
  </si>
  <si>
    <t>01006160060</t>
  </si>
  <si>
    <t>01000039707</t>
  </si>
  <si>
    <t>01003069658</t>
  </si>
  <si>
    <t>01126533535</t>
  </si>
  <si>
    <t>01014033277</t>
  </si>
  <si>
    <t>01033226932</t>
  </si>
  <si>
    <t>01066301837</t>
  </si>
  <si>
    <t>01226904996</t>
  </si>
  <si>
    <t>01050145177</t>
  </si>
  <si>
    <t>01273778406</t>
  </si>
  <si>
    <t>01206723336</t>
  </si>
  <si>
    <t>01000339469</t>
  </si>
  <si>
    <t>01008425756</t>
  </si>
  <si>
    <t>01102527218</t>
  </si>
  <si>
    <t>01112553163</t>
  </si>
  <si>
    <t>01094994492</t>
  </si>
  <si>
    <t>01005426261</t>
  </si>
  <si>
    <t>01005253440</t>
  </si>
  <si>
    <t>01150314329</t>
  </si>
  <si>
    <t>01017277082</t>
  </si>
  <si>
    <t>01203775428</t>
  </si>
  <si>
    <t>01067694174</t>
  </si>
  <si>
    <t>01094949462</t>
  </si>
  <si>
    <t>01092969752</t>
  </si>
  <si>
    <t>01096766074</t>
  </si>
  <si>
    <t>01129211776</t>
  </si>
  <si>
    <t>01116566095</t>
  </si>
  <si>
    <t xml:space="preserve">ميرا ادوار </t>
  </si>
  <si>
    <t>دينا السيد كحله</t>
  </si>
  <si>
    <t>راندا السيد شندي</t>
  </si>
  <si>
    <t xml:space="preserve">هاجر محمد </t>
  </si>
  <si>
    <t xml:space="preserve">نور رجب </t>
  </si>
  <si>
    <t>رنا جمال</t>
  </si>
  <si>
    <t>بوسي محمد محمد</t>
  </si>
  <si>
    <t>داود سعد</t>
  </si>
  <si>
    <t xml:space="preserve">منه محمد </t>
  </si>
  <si>
    <t xml:space="preserve">السيد مصطفي السيد </t>
  </si>
  <si>
    <t xml:space="preserve">جني </t>
  </si>
  <si>
    <t xml:space="preserve">جنه مصطفى </t>
  </si>
  <si>
    <t xml:space="preserve">ابوبكر احمد </t>
  </si>
  <si>
    <t>ليلي زعزوع</t>
  </si>
  <si>
    <t>نورا عادل محمود</t>
  </si>
  <si>
    <t>ساره عماد احمد</t>
  </si>
  <si>
    <t xml:space="preserve">لميس سمير </t>
  </si>
  <si>
    <t xml:space="preserve">أميرة أحمد </t>
  </si>
  <si>
    <t xml:space="preserve">مروه عمار </t>
  </si>
  <si>
    <t>نور عبد الرحمن</t>
  </si>
  <si>
    <t xml:space="preserve"> فاديه الذهبي </t>
  </si>
  <si>
    <t xml:space="preserve">فاطمه على </t>
  </si>
  <si>
    <t xml:space="preserve">نشوى صلاح </t>
  </si>
  <si>
    <t xml:space="preserve">محمد البحراوي </t>
  </si>
  <si>
    <t>دنيا جوزيف</t>
  </si>
  <si>
    <t xml:space="preserve">حازم البيومي </t>
  </si>
  <si>
    <t xml:space="preserve">عبلة  محمد </t>
  </si>
  <si>
    <t>مروان وليد</t>
  </si>
  <si>
    <t>زينه ابراهيم شرف</t>
  </si>
  <si>
    <t>وفاء عبد العزيز مصطفى</t>
  </si>
  <si>
    <t xml:space="preserve">نيفين الفقي </t>
  </si>
  <si>
    <t xml:space="preserve">الاء مصطفى </t>
  </si>
  <si>
    <t xml:space="preserve">هند عبدالله </t>
  </si>
  <si>
    <t>كريم يسري</t>
  </si>
  <si>
    <t>مريم احمد موسى</t>
  </si>
  <si>
    <t xml:space="preserve">عهد رضا غريب </t>
  </si>
  <si>
    <t xml:space="preserve">نادر محمد احمد </t>
  </si>
  <si>
    <t>امينة</t>
  </si>
  <si>
    <t xml:space="preserve">هايدي رافت حسيني </t>
  </si>
  <si>
    <t>احمد السيد رمضان</t>
  </si>
  <si>
    <t>شيماء الجوالي</t>
  </si>
  <si>
    <t xml:space="preserve">ساره علاء </t>
  </si>
  <si>
    <t>حبيبه احمد</t>
  </si>
  <si>
    <t xml:space="preserve">مايا محمد سمير </t>
  </si>
  <si>
    <t>محمد حسين</t>
  </si>
  <si>
    <t>مريم سامح</t>
  </si>
  <si>
    <t xml:space="preserve">ماري عماد </t>
  </si>
  <si>
    <t xml:space="preserve"> امنيه احمد هشام</t>
  </si>
  <si>
    <t xml:space="preserve">رنا ادريس </t>
  </si>
  <si>
    <t xml:space="preserve">عمر صبري </t>
  </si>
  <si>
    <t xml:space="preserve">هنا امجد </t>
  </si>
  <si>
    <t xml:space="preserve">شيماء يحيي </t>
  </si>
  <si>
    <t xml:space="preserve">ساره محمد ابراهيم </t>
  </si>
  <si>
    <t xml:space="preserve">منه احمد فرحان </t>
  </si>
  <si>
    <t>مصطفى عاطف</t>
  </si>
  <si>
    <t>عبدالله الشناوي</t>
  </si>
  <si>
    <t>روان محمد صالح</t>
  </si>
  <si>
    <t xml:space="preserve">رؤى </t>
  </si>
  <si>
    <t>جنه احمد</t>
  </si>
  <si>
    <t>ساره حسين</t>
  </si>
  <si>
    <t>سابرينا محمد</t>
  </si>
  <si>
    <t xml:space="preserve">نورا </t>
  </si>
  <si>
    <t>عمر وائل فتحى</t>
  </si>
  <si>
    <t xml:space="preserve">رنيا </t>
  </si>
  <si>
    <t xml:space="preserve">رنيم ابراهيم محمد </t>
  </si>
  <si>
    <t xml:space="preserve">سيلين السيد </t>
  </si>
  <si>
    <t xml:space="preserve">عبله السيد </t>
  </si>
  <si>
    <t>جودى محمد</t>
  </si>
  <si>
    <t>ميس عماد حمدان زعرب</t>
  </si>
  <si>
    <t xml:space="preserve">احمد صلاح عبد الشافي </t>
  </si>
  <si>
    <t xml:space="preserve"> جيهان</t>
  </si>
  <si>
    <t>علي ابراهيم الشيخ</t>
  </si>
  <si>
    <t xml:space="preserve">حسن اباظة </t>
  </si>
  <si>
    <t>عبدالرحمن محمد حسني</t>
  </si>
  <si>
    <t xml:space="preserve">احمد محمد ابوحمر </t>
  </si>
  <si>
    <t xml:space="preserve">روزان ناجى </t>
  </si>
  <si>
    <t>جون</t>
  </si>
  <si>
    <t xml:space="preserve">اسماء محمد عطيه </t>
  </si>
  <si>
    <t>كنده حندق</t>
  </si>
  <si>
    <t>چانيس سامح صالح</t>
  </si>
  <si>
    <t>هانيا الدسوقي</t>
  </si>
  <si>
    <t xml:space="preserve">منةالله محمود </t>
  </si>
  <si>
    <t xml:space="preserve">محمود احمد ابو الخير </t>
  </si>
  <si>
    <t xml:space="preserve">اريج سعيد صالح </t>
  </si>
  <si>
    <t>ايمان رضا مجدي</t>
  </si>
  <si>
    <t>آيه سعيد</t>
  </si>
  <si>
    <t xml:space="preserve">يارا الزهداني </t>
  </si>
  <si>
    <t>ياسمين شتله</t>
  </si>
  <si>
    <t>آدم</t>
  </si>
  <si>
    <t xml:space="preserve">محمد عبده </t>
  </si>
  <si>
    <t xml:space="preserve">أحمد محمد السيد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</si>
</sst>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Segoe UI Historic"/>
      <family val="2"/>
    </font>
    <font>
      <b/>
      <sz val="18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7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right" readingOrder="2"/>
    </xf>
    <xf numFmtId="0" fontId="12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right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zoomScale="110" zoomScaleNormal="110" workbookViewId="0">
      <pane ySplit="1" topLeftCell="A2" activePane="bottomLeft" state="frozen"/>
      <selection pane="bottomLeft" activeCell="H99" sqref="H99"/>
    </sheetView>
  </sheetViews>
  <sheetFormatPr defaultColWidth="22.28515625" defaultRowHeight="26.25" x14ac:dyDescent="0.25"/>
  <cols>
    <col min="1" max="1" width="22.28515625" style="23"/>
    <col min="2" max="3" width="22.28515625" style="24"/>
    <col min="4" max="4" width="22.28515625" style="23"/>
    <col min="5" max="6" width="22.28515625" style="25"/>
    <col min="7" max="10" width="22.28515625" style="23"/>
    <col min="11" max="11" width="22.28515625" style="25"/>
    <col min="12" max="16384" width="22.28515625" style="23"/>
  </cols>
  <sheetData>
    <row r="1" spans="1:17" ht="26.25" customHeight="1" x14ac:dyDescent="0.25">
      <c r="A1" s="20" t="s">
        <v>1</v>
      </c>
      <c r="B1" s="21" t="s">
        <v>340</v>
      </c>
      <c r="C1" s="21" t="s">
        <v>15</v>
      </c>
      <c r="D1" s="20" t="s">
        <v>4</v>
      </c>
      <c r="E1" s="22" t="s">
        <v>5</v>
      </c>
      <c r="F1" s="22" t="s">
        <v>6</v>
      </c>
      <c r="G1" s="20" t="s">
        <v>8</v>
      </c>
      <c r="H1" s="20" t="s">
        <v>9</v>
      </c>
      <c r="I1" s="20" t="s">
        <v>12</v>
      </c>
      <c r="J1" s="20" t="s">
        <v>2</v>
      </c>
      <c r="K1" s="22" t="s">
        <v>11</v>
      </c>
      <c r="L1" s="20" t="s">
        <v>3</v>
      </c>
      <c r="M1" s="20" t="s">
        <v>7</v>
      </c>
      <c r="N1" s="20" t="s">
        <v>14</v>
      </c>
      <c r="O1" s="20" t="s">
        <v>13</v>
      </c>
      <c r="P1" s="20" t="s">
        <v>10</v>
      </c>
      <c r="Q1" s="20" t="s">
        <v>0</v>
      </c>
    </row>
    <row r="2" spans="1:17" x14ac:dyDescent="0.25">
      <c r="A2" s="6" t="s">
        <v>753</v>
      </c>
      <c r="B2" s="24" t="s">
        <v>17</v>
      </c>
      <c r="C2" s="24" t="s">
        <v>338</v>
      </c>
      <c r="D2" s="7" t="s">
        <v>534</v>
      </c>
      <c r="E2" s="6" t="s">
        <v>625</v>
      </c>
      <c r="F2" s="8" t="s">
        <v>626</v>
      </c>
      <c r="G2" s="25"/>
      <c r="H2" s="6" t="s">
        <v>443</v>
      </c>
      <c r="J2" s="6" t="s">
        <v>375</v>
      </c>
      <c r="K2" s="23">
        <v>2</v>
      </c>
      <c r="M2" s="9">
        <f>410+30+45+5-150</f>
        <v>340</v>
      </c>
      <c r="P2" s="23" t="s">
        <v>366</v>
      </c>
    </row>
    <row r="3" spans="1:17" x14ac:dyDescent="0.25">
      <c r="A3" s="10" t="s">
        <v>754</v>
      </c>
      <c r="B3" s="24" t="s">
        <v>20</v>
      </c>
      <c r="C3" s="24" t="s">
        <v>166</v>
      </c>
      <c r="D3" s="11" t="s">
        <v>535</v>
      </c>
      <c r="E3" s="10" t="s">
        <v>627</v>
      </c>
      <c r="F3" s="10" t="s">
        <v>628</v>
      </c>
      <c r="G3" s="25"/>
      <c r="H3" s="10" t="s">
        <v>444</v>
      </c>
      <c r="J3" s="10" t="s">
        <v>376</v>
      </c>
      <c r="K3" s="23">
        <v>2</v>
      </c>
      <c r="M3" s="12">
        <v>330</v>
      </c>
      <c r="P3" s="23" t="s">
        <v>366</v>
      </c>
    </row>
    <row r="4" spans="1:17" x14ac:dyDescent="0.25">
      <c r="A4" s="6" t="s">
        <v>755</v>
      </c>
      <c r="B4" s="24" t="s">
        <v>22</v>
      </c>
      <c r="C4" s="24" t="s">
        <v>184</v>
      </c>
      <c r="D4" s="13" t="s">
        <v>536</v>
      </c>
      <c r="E4" s="6" t="s">
        <v>629</v>
      </c>
      <c r="F4" s="6" t="s">
        <v>630</v>
      </c>
      <c r="G4" s="25"/>
      <c r="H4" s="6" t="s">
        <v>445</v>
      </c>
      <c r="J4" s="6" t="s">
        <v>374</v>
      </c>
      <c r="K4" s="23">
        <v>2</v>
      </c>
      <c r="M4" s="14">
        <v>300</v>
      </c>
      <c r="P4" s="23" t="s">
        <v>366</v>
      </c>
    </row>
    <row r="5" spans="1:17" x14ac:dyDescent="0.25">
      <c r="A5" s="10" t="s">
        <v>756</v>
      </c>
      <c r="B5" s="24" t="s">
        <v>18</v>
      </c>
      <c r="C5" s="24" t="s">
        <v>352</v>
      </c>
      <c r="D5" s="11" t="s">
        <v>537</v>
      </c>
      <c r="E5" s="10" t="s">
        <v>631</v>
      </c>
      <c r="F5" s="10"/>
      <c r="H5" s="10" t="s">
        <v>446</v>
      </c>
      <c r="J5" s="10" t="s">
        <v>377</v>
      </c>
      <c r="K5" s="23">
        <v>2</v>
      </c>
      <c r="M5" s="12">
        <v>440</v>
      </c>
      <c r="P5" s="23" t="s">
        <v>366</v>
      </c>
    </row>
    <row r="6" spans="1:17" x14ac:dyDescent="0.25">
      <c r="A6" s="6" t="s">
        <v>757</v>
      </c>
      <c r="B6" s="24" t="s">
        <v>20</v>
      </c>
      <c r="C6" s="24" t="s">
        <v>44</v>
      </c>
      <c r="D6" s="13" t="s">
        <v>538</v>
      </c>
      <c r="E6" s="6" t="s">
        <v>632</v>
      </c>
      <c r="F6" s="6" t="s">
        <v>633</v>
      </c>
      <c r="G6" s="25"/>
      <c r="H6" s="6" t="s">
        <v>447</v>
      </c>
      <c r="J6" s="6" t="s">
        <v>378</v>
      </c>
      <c r="K6" s="23">
        <v>2</v>
      </c>
      <c r="M6" s="14">
        <f>530-150</f>
        <v>380</v>
      </c>
      <c r="P6" s="23" t="s">
        <v>366</v>
      </c>
    </row>
    <row r="7" spans="1:17" x14ac:dyDescent="0.25">
      <c r="A7" s="10" t="s">
        <v>758</v>
      </c>
      <c r="B7" s="24" t="s">
        <v>18</v>
      </c>
      <c r="C7" s="24" t="s">
        <v>16</v>
      </c>
      <c r="D7" s="11" t="s">
        <v>539</v>
      </c>
      <c r="E7" s="10" t="s">
        <v>634</v>
      </c>
      <c r="F7" s="10"/>
      <c r="G7" s="25"/>
      <c r="H7" s="10" t="s">
        <v>448</v>
      </c>
      <c r="J7" s="10" t="s">
        <v>373</v>
      </c>
      <c r="K7" s="23">
        <v>2</v>
      </c>
      <c r="M7" s="12">
        <v>380</v>
      </c>
      <c r="P7" s="23" t="s">
        <v>366</v>
      </c>
    </row>
    <row r="8" spans="1:17" x14ac:dyDescent="0.25">
      <c r="A8" s="6" t="s">
        <v>759</v>
      </c>
      <c r="B8" s="24" t="s">
        <v>196</v>
      </c>
      <c r="C8" s="24" t="s">
        <v>315</v>
      </c>
      <c r="D8" s="13" t="s">
        <v>540</v>
      </c>
      <c r="E8" s="6" t="s">
        <v>635</v>
      </c>
      <c r="F8" s="6"/>
      <c r="G8" s="25"/>
      <c r="H8" s="6" t="s">
        <v>449</v>
      </c>
      <c r="J8" s="6" t="s">
        <v>379</v>
      </c>
      <c r="K8" s="23">
        <v>2</v>
      </c>
      <c r="M8" s="14">
        <v>520</v>
      </c>
      <c r="P8" s="23" t="s">
        <v>366</v>
      </c>
    </row>
    <row r="9" spans="1:17" x14ac:dyDescent="0.25">
      <c r="A9" s="10" t="s">
        <v>760</v>
      </c>
      <c r="B9" s="24" t="s">
        <v>17</v>
      </c>
      <c r="C9" s="24" t="s">
        <v>226</v>
      </c>
      <c r="D9" s="11" t="s">
        <v>541</v>
      </c>
      <c r="E9" s="10" t="s">
        <v>636</v>
      </c>
      <c r="F9" s="10" t="s">
        <v>637</v>
      </c>
      <c r="G9" s="25"/>
      <c r="H9" s="10" t="s">
        <v>450</v>
      </c>
      <c r="J9" s="10" t="s">
        <v>380</v>
      </c>
      <c r="K9" s="23">
        <v>2</v>
      </c>
      <c r="M9" s="12">
        <v>280</v>
      </c>
      <c r="P9" s="23" t="s">
        <v>366</v>
      </c>
    </row>
    <row r="10" spans="1:17" x14ac:dyDescent="0.25">
      <c r="A10" s="6" t="s">
        <v>761</v>
      </c>
      <c r="B10" s="24" t="s">
        <v>28</v>
      </c>
      <c r="C10" s="24" t="s">
        <v>47</v>
      </c>
      <c r="D10" s="13" t="s">
        <v>542</v>
      </c>
      <c r="E10" s="6" t="s">
        <v>638</v>
      </c>
      <c r="F10" s="6"/>
      <c r="G10" s="25"/>
      <c r="H10" s="6" t="s">
        <v>451</v>
      </c>
      <c r="J10" s="6" t="s">
        <v>381</v>
      </c>
      <c r="K10" s="23">
        <v>2</v>
      </c>
      <c r="M10" s="14">
        <v>250</v>
      </c>
      <c r="P10" s="23" t="s">
        <v>366</v>
      </c>
    </row>
    <row r="11" spans="1:17" x14ac:dyDescent="0.25">
      <c r="A11" s="10" t="s">
        <v>762</v>
      </c>
      <c r="B11" s="24" t="s">
        <v>22</v>
      </c>
      <c r="C11" s="24" t="s">
        <v>285</v>
      </c>
      <c r="D11" s="11" t="s">
        <v>543</v>
      </c>
      <c r="E11" s="10" t="s">
        <v>639</v>
      </c>
      <c r="F11" s="10"/>
      <c r="G11" s="25"/>
      <c r="H11" s="10" t="s">
        <v>452</v>
      </c>
      <c r="J11" s="10" t="s">
        <v>382</v>
      </c>
      <c r="K11" s="23">
        <v>2</v>
      </c>
      <c r="M11" s="12">
        <v>360</v>
      </c>
      <c r="P11" s="23" t="s">
        <v>366</v>
      </c>
    </row>
    <row r="12" spans="1:17" x14ac:dyDescent="0.25">
      <c r="A12" s="6" t="s">
        <v>763</v>
      </c>
      <c r="B12" s="24" t="s">
        <v>19</v>
      </c>
      <c r="C12" s="24" t="s">
        <v>261</v>
      </c>
      <c r="D12" s="7" t="s">
        <v>544</v>
      </c>
      <c r="E12" s="6" t="s">
        <v>640</v>
      </c>
      <c r="F12" s="8"/>
      <c r="G12" s="25"/>
      <c r="H12" s="6" t="s">
        <v>453</v>
      </c>
      <c r="J12" s="6" t="s">
        <v>374</v>
      </c>
      <c r="K12" s="23">
        <v>2</v>
      </c>
      <c r="M12" s="9">
        <v>0</v>
      </c>
      <c r="P12" s="23" t="s">
        <v>366</v>
      </c>
    </row>
    <row r="13" spans="1:17" x14ac:dyDescent="0.4">
      <c r="A13" s="10" t="s">
        <v>764</v>
      </c>
      <c r="B13" s="24" t="s">
        <v>19</v>
      </c>
      <c r="C13" s="18" t="s">
        <v>364</v>
      </c>
      <c r="D13" s="11" t="s">
        <v>545</v>
      </c>
      <c r="E13" s="10" t="s">
        <v>641</v>
      </c>
      <c r="F13" s="10" t="s">
        <v>642</v>
      </c>
      <c r="G13" s="25"/>
      <c r="H13" s="10" t="s">
        <v>454</v>
      </c>
      <c r="J13" s="10" t="s">
        <v>383</v>
      </c>
      <c r="K13" s="23">
        <v>2</v>
      </c>
      <c r="M13" s="12">
        <f>410+450+30+30-300</f>
        <v>620</v>
      </c>
      <c r="P13" s="23" t="s">
        <v>366</v>
      </c>
    </row>
    <row r="14" spans="1:17" x14ac:dyDescent="0.25">
      <c r="A14" s="6" t="s">
        <v>765</v>
      </c>
      <c r="B14" s="24" t="s">
        <v>33</v>
      </c>
      <c r="C14" s="24" t="s">
        <v>131</v>
      </c>
      <c r="D14" s="13" t="s">
        <v>546</v>
      </c>
      <c r="E14" s="6" t="s">
        <v>643</v>
      </c>
      <c r="F14" s="6" t="s">
        <v>644</v>
      </c>
      <c r="G14" s="25"/>
      <c r="H14" s="6" t="s">
        <v>455</v>
      </c>
      <c r="J14" s="6" t="s">
        <v>373</v>
      </c>
      <c r="K14" s="23">
        <v>2</v>
      </c>
      <c r="M14" s="14">
        <v>350</v>
      </c>
      <c r="P14" s="23" t="s">
        <v>366</v>
      </c>
    </row>
    <row r="15" spans="1:17" x14ac:dyDescent="0.25">
      <c r="A15" s="10" t="s">
        <v>766</v>
      </c>
      <c r="B15" s="24" t="s">
        <v>17</v>
      </c>
      <c r="C15" s="24" t="s">
        <v>356</v>
      </c>
      <c r="D15" s="11" t="s">
        <v>547</v>
      </c>
      <c r="E15" s="10" t="s">
        <v>645</v>
      </c>
      <c r="F15" s="10"/>
      <c r="G15" s="25"/>
      <c r="H15" s="10" t="s">
        <v>456</v>
      </c>
      <c r="J15" s="10" t="s">
        <v>373</v>
      </c>
      <c r="K15" s="23">
        <v>2</v>
      </c>
      <c r="M15" s="12">
        <v>380</v>
      </c>
      <c r="P15" s="23" t="s">
        <v>366</v>
      </c>
    </row>
    <row r="16" spans="1:17" x14ac:dyDescent="0.25">
      <c r="A16" s="6" t="s">
        <v>767</v>
      </c>
      <c r="B16" s="24" t="s">
        <v>17</v>
      </c>
      <c r="C16" s="24" t="s">
        <v>338</v>
      </c>
      <c r="D16" s="13" t="s">
        <v>548</v>
      </c>
      <c r="E16" s="6" t="s">
        <v>646</v>
      </c>
      <c r="F16" s="6" t="s">
        <v>646</v>
      </c>
      <c r="G16" s="25"/>
      <c r="H16" s="6" t="s">
        <v>457</v>
      </c>
      <c r="J16" s="6" t="s">
        <v>384</v>
      </c>
      <c r="K16" s="23">
        <v>2</v>
      </c>
      <c r="M16" s="14">
        <f>1080-300</f>
        <v>780</v>
      </c>
      <c r="P16" s="23" t="s">
        <v>366</v>
      </c>
    </row>
    <row r="17" spans="1:16" x14ac:dyDescent="0.25">
      <c r="A17" s="10" t="s">
        <v>768</v>
      </c>
      <c r="B17" s="24" t="s">
        <v>30</v>
      </c>
      <c r="C17" s="24" t="s">
        <v>30</v>
      </c>
      <c r="D17" s="11" t="s">
        <v>549</v>
      </c>
      <c r="E17" s="10" t="s">
        <v>647</v>
      </c>
      <c r="F17" s="10" t="s">
        <v>648</v>
      </c>
      <c r="G17" s="25"/>
      <c r="H17" s="10" t="s">
        <v>458</v>
      </c>
      <c r="J17" s="10" t="s">
        <v>385</v>
      </c>
      <c r="K17" s="23">
        <v>2</v>
      </c>
      <c r="M17" s="12">
        <v>390</v>
      </c>
      <c r="P17" s="23" t="s">
        <v>366</v>
      </c>
    </row>
    <row r="18" spans="1:16" x14ac:dyDescent="0.25">
      <c r="A18" s="6" t="s">
        <v>769</v>
      </c>
      <c r="B18" s="24" t="s">
        <v>37</v>
      </c>
      <c r="C18" s="24" t="s">
        <v>135</v>
      </c>
      <c r="D18" s="13" t="s">
        <v>550</v>
      </c>
      <c r="E18" s="6" t="s">
        <v>649</v>
      </c>
      <c r="F18" s="6"/>
      <c r="G18" s="25"/>
      <c r="H18" s="6" t="s">
        <v>459</v>
      </c>
      <c r="J18" s="6" t="s">
        <v>386</v>
      </c>
      <c r="K18" s="23">
        <v>2</v>
      </c>
      <c r="M18" s="14">
        <f>1210-500</f>
        <v>710</v>
      </c>
      <c r="P18" s="23" t="s">
        <v>366</v>
      </c>
    </row>
    <row r="19" spans="1:16" x14ac:dyDescent="0.25">
      <c r="A19" s="10" t="s">
        <v>770</v>
      </c>
      <c r="B19" s="24" t="s">
        <v>19</v>
      </c>
      <c r="C19" s="24" t="s">
        <v>72</v>
      </c>
      <c r="D19" s="11" t="s">
        <v>551</v>
      </c>
      <c r="E19" s="10" t="s">
        <v>650</v>
      </c>
      <c r="F19" s="10" t="s">
        <v>651</v>
      </c>
      <c r="G19" s="25"/>
      <c r="H19" s="10" t="s">
        <v>460</v>
      </c>
      <c r="J19" s="10" t="s">
        <v>387</v>
      </c>
      <c r="K19" s="23">
        <v>2</v>
      </c>
      <c r="M19" s="12">
        <f>530-200</f>
        <v>330</v>
      </c>
      <c r="P19" s="23" t="s">
        <v>366</v>
      </c>
    </row>
    <row r="20" spans="1:16" x14ac:dyDescent="0.25">
      <c r="A20" s="6" t="s">
        <v>771</v>
      </c>
      <c r="B20" s="24" t="s">
        <v>17</v>
      </c>
      <c r="C20" s="24" t="s">
        <v>356</v>
      </c>
      <c r="D20" s="13" t="s">
        <v>552</v>
      </c>
      <c r="E20" s="6" t="s">
        <v>652</v>
      </c>
      <c r="F20" s="6"/>
      <c r="G20" s="25"/>
      <c r="H20" s="6" t="s">
        <v>461</v>
      </c>
      <c r="J20" s="6" t="s">
        <v>388</v>
      </c>
      <c r="K20" s="23">
        <v>2</v>
      </c>
      <c r="M20" s="14">
        <v>380</v>
      </c>
      <c r="P20" s="23" t="s">
        <v>366</v>
      </c>
    </row>
    <row r="21" spans="1:16" x14ac:dyDescent="0.25">
      <c r="A21" s="10" t="s">
        <v>772</v>
      </c>
      <c r="B21" s="24" t="s">
        <v>17</v>
      </c>
      <c r="C21" s="24" t="s">
        <v>247</v>
      </c>
      <c r="D21" s="11" t="s">
        <v>553</v>
      </c>
      <c r="E21" s="10" t="s">
        <v>653</v>
      </c>
      <c r="F21" s="10" t="s">
        <v>654</v>
      </c>
      <c r="G21" s="25"/>
      <c r="H21" s="10" t="s">
        <v>462</v>
      </c>
      <c r="J21" s="10" t="s">
        <v>389</v>
      </c>
      <c r="K21" s="23">
        <v>2</v>
      </c>
      <c r="M21" s="12">
        <f>300+50+30+30-150</f>
        <v>260</v>
      </c>
      <c r="P21" s="23" t="s">
        <v>366</v>
      </c>
    </row>
    <row r="22" spans="1:16" x14ac:dyDescent="0.25">
      <c r="A22" s="6" t="s">
        <v>773</v>
      </c>
      <c r="B22" s="24" t="s">
        <v>18</v>
      </c>
      <c r="C22" s="24" t="s">
        <v>227</v>
      </c>
      <c r="D22" s="13" t="s">
        <v>554</v>
      </c>
      <c r="E22" s="6" t="s">
        <v>655</v>
      </c>
      <c r="F22" s="6"/>
      <c r="G22" s="25"/>
      <c r="H22" s="6" t="s">
        <v>463</v>
      </c>
      <c r="J22" s="6" t="s">
        <v>390</v>
      </c>
      <c r="K22" s="23">
        <v>2</v>
      </c>
      <c r="M22" s="14">
        <v>380</v>
      </c>
      <c r="P22" s="23" t="s">
        <v>366</v>
      </c>
    </row>
    <row r="23" spans="1:16" x14ac:dyDescent="0.25">
      <c r="A23" s="10" t="s">
        <v>774</v>
      </c>
      <c r="B23" s="24" t="s">
        <v>344</v>
      </c>
      <c r="C23" s="24" t="s">
        <v>21</v>
      </c>
      <c r="D23" s="11" t="s">
        <v>555</v>
      </c>
      <c r="E23" s="10" t="s">
        <v>656</v>
      </c>
      <c r="F23" s="10"/>
      <c r="G23" s="25"/>
      <c r="H23" s="10" t="s">
        <v>464</v>
      </c>
      <c r="J23" s="10" t="s">
        <v>391</v>
      </c>
      <c r="K23" s="23">
        <v>2</v>
      </c>
      <c r="M23" s="12">
        <f>200+320+30+30</f>
        <v>580</v>
      </c>
      <c r="P23" s="23" t="s">
        <v>366</v>
      </c>
    </row>
    <row r="24" spans="1:16" x14ac:dyDescent="0.25">
      <c r="A24" s="6" t="s">
        <v>775</v>
      </c>
      <c r="B24" s="24" t="s">
        <v>17</v>
      </c>
      <c r="C24" s="24" t="s">
        <v>356</v>
      </c>
      <c r="D24" s="13" t="s">
        <v>556</v>
      </c>
      <c r="E24" s="6" t="s">
        <v>657</v>
      </c>
      <c r="F24" s="6"/>
      <c r="G24" s="25"/>
      <c r="H24" s="6" t="s">
        <v>465</v>
      </c>
      <c r="J24" s="6" t="s">
        <v>392</v>
      </c>
      <c r="K24" s="23">
        <v>2</v>
      </c>
      <c r="M24" s="14">
        <f>600+660+30-400</f>
        <v>890</v>
      </c>
      <c r="P24" s="23" t="s">
        <v>366</v>
      </c>
    </row>
    <row r="25" spans="1:16" x14ac:dyDescent="0.25">
      <c r="A25" s="10" t="s">
        <v>776</v>
      </c>
      <c r="B25" s="24" t="s">
        <v>19</v>
      </c>
      <c r="C25" s="3" t="s">
        <v>230</v>
      </c>
      <c r="D25" s="11" t="s">
        <v>557</v>
      </c>
      <c r="E25" s="10" t="s">
        <v>658</v>
      </c>
      <c r="F25" s="10" t="s">
        <v>659</v>
      </c>
      <c r="G25" s="25"/>
      <c r="H25" s="10" t="s">
        <v>466</v>
      </c>
      <c r="J25" s="10" t="s">
        <v>393</v>
      </c>
      <c r="K25" s="23">
        <v>2</v>
      </c>
      <c r="M25" s="12">
        <f>450+280+250+30-300</f>
        <v>710</v>
      </c>
      <c r="P25" s="23" t="s">
        <v>366</v>
      </c>
    </row>
    <row r="26" spans="1:16" x14ac:dyDescent="0.25">
      <c r="A26" s="6" t="s">
        <v>777</v>
      </c>
      <c r="B26" s="24" t="s">
        <v>17</v>
      </c>
      <c r="C26" s="24" t="s">
        <v>348</v>
      </c>
      <c r="D26" s="13" t="s">
        <v>558</v>
      </c>
      <c r="E26" s="6" t="s">
        <v>660</v>
      </c>
      <c r="F26" s="6"/>
      <c r="G26" s="25"/>
      <c r="H26" s="6" t="s">
        <v>467</v>
      </c>
      <c r="J26" s="6" t="s">
        <v>389</v>
      </c>
      <c r="K26" s="23">
        <v>2</v>
      </c>
      <c r="M26" s="14">
        <f>410-150</f>
        <v>260</v>
      </c>
      <c r="P26" s="23" t="s">
        <v>366</v>
      </c>
    </row>
    <row r="27" spans="1:16" x14ac:dyDescent="0.25">
      <c r="A27" s="10" t="s">
        <v>778</v>
      </c>
      <c r="B27" s="24" t="s">
        <v>17</v>
      </c>
      <c r="C27" s="24" t="s">
        <v>228</v>
      </c>
      <c r="D27" s="11" t="s">
        <v>559</v>
      </c>
      <c r="E27" s="10" t="s">
        <v>661</v>
      </c>
      <c r="F27" s="10"/>
      <c r="G27" s="25"/>
      <c r="H27" s="10" t="s">
        <v>468</v>
      </c>
      <c r="J27" s="10" t="s">
        <v>394</v>
      </c>
      <c r="K27" s="23">
        <v>2</v>
      </c>
      <c r="M27" s="12">
        <v>400</v>
      </c>
      <c r="P27" s="23" t="s">
        <v>366</v>
      </c>
    </row>
    <row r="28" spans="1:16" x14ac:dyDescent="0.25">
      <c r="A28" s="6" t="s">
        <v>779</v>
      </c>
      <c r="B28" s="24" t="s">
        <v>17</v>
      </c>
      <c r="C28" s="24" t="s">
        <v>356</v>
      </c>
      <c r="D28" s="13" t="s">
        <v>560</v>
      </c>
      <c r="E28" s="6" t="s">
        <v>662</v>
      </c>
      <c r="F28" s="6"/>
      <c r="G28" s="25"/>
      <c r="H28" s="6" t="s">
        <v>469</v>
      </c>
      <c r="J28" s="6" t="s">
        <v>395</v>
      </c>
      <c r="K28" s="23">
        <v>2</v>
      </c>
      <c r="M28" s="14">
        <v>590</v>
      </c>
      <c r="P28" s="23" t="s">
        <v>366</v>
      </c>
    </row>
    <row r="29" spans="1:16" x14ac:dyDescent="0.25">
      <c r="A29" s="10" t="s">
        <v>780</v>
      </c>
      <c r="B29" s="24" t="s">
        <v>17</v>
      </c>
      <c r="C29" s="24" t="s">
        <v>228</v>
      </c>
      <c r="D29" s="11" t="s">
        <v>561</v>
      </c>
      <c r="E29" s="10" t="s">
        <v>663</v>
      </c>
      <c r="F29" s="10"/>
      <c r="G29" s="25"/>
      <c r="H29" s="10" t="s">
        <v>470</v>
      </c>
      <c r="J29" s="10" t="s">
        <v>396</v>
      </c>
      <c r="K29" s="23">
        <v>2</v>
      </c>
      <c r="M29" s="12">
        <v>405</v>
      </c>
      <c r="P29" s="23" t="s">
        <v>366</v>
      </c>
    </row>
    <row r="30" spans="1:16" x14ac:dyDescent="0.25">
      <c r="A30" s="6" t="s">
        <v>781</v>
      </c>
      <c r="B30" s="24" t="s">
        <v>17</v>
      </c>
      <c r="C30" s="24" t="s">
        <v>151</v>
      </c>
      <c r="D30" s="13" t="s">
        <v>562</v>
      </c>
      <c r="E30" s="6" t="s">
        <v>664</v>
      </c>
      <c r="F30" s="6" t="s">
        <v>665</v>
      </c>
      <c r="G30" s="25"/>
      <c r="H30" s="6" t="s">
        <v>471</v>
      </c>
      <c r="J30" s="6" t="s">
        <v>389</v>
      </c>
      <c r="K30" s="23">
        <v>2</v>
      </c>
      <c r="M30" s="14">
        <f>380-150</f>
        <v>230</v>
      </c>
      <c r="P30" s="23" t="s">
        <v>366</v>
      </c>
    </row>
    <row r="31" spans="1:16" x14ac:dyDescent="0.25">
      <c r="A31" s="10" t="s">
        <v>782</v>
      </c>
      <c r="B31" s="24" t="s">
        <v>33</v>
      </c>
      <c r="C31" s="24" t="s">
        <v>102</v>
      </c>
      <c r="D31" s="11" t="s">
        <v>563</v>
      </c>
      <c r="E31" s="10" t="s">
        <v>666</v>
      </c>
      <c r="F31" s="10" t="s">
        <v>667</v>
      </c>
      <c r="G31" s="25"/>
      <c r="H31" s="10" t="s">
        <v>472</v>
      </c>
      <c r="J31" s="10" t="s">
        <v>397</v>
      </c>
      <c r="K31" s="23">
        <v>2</v>
      </c>
      <c r="M31" s="12">
        <v>350</v>
      </c>
      <c r="P31" s="23" t="s">
        <v>366</v>
      </c>
    </row>
    <row r="32" spans="1:16" x14ac:dyDescent="0.25">
      <c r="A32" s="6" t="s">
        <v>783</v>
      </c>
      <c r="B32" s="24" t="s">
        <v>17</v>
      </c>
      <c r="C32" s="24" t="s">
        <v>338</v>
      </c>
      <c r="D32" s="13" t="s">
        <v>564</v>
      </c>
      <c r="E32" s="6" t="s">
        <v>668</v>
      </c>
      <c r="F32" s="6"/>
      <c r="G32" s="25"/>
      <c r="H32" s="6" t="s">
        <v>473</v>
      </c>
      <c r="J32" s="6" t="s">
        <v>390</v>
      </c>
      <c r="K32" s="23">
        <v>2</v>
      </c>
      <c r="M32" s="14">
        <v>380</v>
      </c>
      <c r="P32" s="23" t="s">
        <v>366</v>
      </c>
    </row>
    <row r="33" spans="1:16" x14ac:dyDescent="0.25">
      <c r="A33" s="10" t="s">
        <v>784</v>
      </c>
      <c r="B33" s="24" t="s">
        <v>34</v>
      </c>
      <c r="C33" s="24" t="s">
        <v>34</v>
      </c>
      <c r="D33" s="11" t="s">
        <v>565</v>
      </c>
      <c r="E33" s="10" t="s">
        <v>669</v>
      </c>
      <c r="F33" s="10"/>
      <c r="G33" s="25"/>
      <c r="H33" s="10" t="s">
        <v>474</v>
      </c>
      <c r="J33" s="10" t="s">
        <v>398</v>
      </c>
      <c r="K33" s="23">
        <v>2</v>
      </c>
      <c r="M33" s="12">
        <f>430+310+30+30</f>
        <v>800</v>
      </c>
      <c r="P33" s="23" t="s">
        <v>366</v>
      </c>
    </row>
    <row r="34" spans="1:16" x14ac:dyDescent="0.25">
      <c r="A34" s="6" t="s">
        <v>785</v>
      </c>
      <c r="B34" s="24" t="s">
        <v>17</v>
      </c>
      <c r="C34" s="24" t="s">
        <v>255</v>
      </c>
      <c r="D34" s="13" t="s">
        <v>566</v>
      </c>
      <c r="E34" s="6" t="s">
        <v>670</v>
      </c>
      <c r="F34" s="6"/>
      <c r="H34" s="6" t="s">
        <v>475</v>
      </c>
      <c r="J34" s="6" t="s">
        <v>399</v>
      </c>
      <c r="K34" s="23">
        <v>2</v>
      </c>
      <c r="M34" s="14">
        <v>380</v>
      </c>
      <c r="P34" s="23" t="s">
        <v>366</v>
      </c>
    </row>
    <row r="35" spans="1:16" x14ac:dyDescent="0.25">
      <c r="A35" s="10" t="s">
        <v>786</v>
      </c>
      <c r="B35" s="24" t="s">
        <v>18</v>
      </c>
      <c r="C35" s="24" t="s">
        <v>372</v>
      </c>
      <c r="D35" s="11" t="s">
        <v>567</v>
      </c>
      <c r="E35" s="10" t="s">
        <v>671</v>
      </c>
      <c r="F35" s="10" t="s">
        <v>672</v>
      </c>
      <c r="H35" s="10" t="s">
        <v>476</v>
      </c>
      <c r="J35" s="10" t="s">
        <v>387</v>
      </c>
      <c r="K35" s="23">
        <v>2</v>
      </c>
      <c r="M35" s="12">
        <f>500-150</f>
        <v>350</v>
      </c>
      <c r="P35" s="23" t="s">
        <v>366</v>
      </c>
    </row>
    <row r="36" spans="1:16" x14ac:dyDescent="0.25">
      <c r="A36" s="6" t="s">
        <v>787</v>
      </c>
      <c r="B36" s="24" t="s">
        <v>17</v>
      </c>
      <c r="C36" s="24" t="s">
        <v>356</v>
      </c>
      <c r="D36" s="13" t="s">
        <v>568</v>
      </c>
      <c r="E36" s="6" t="s">
        <v>673</v>
      </c>
      <c r="F36" s="6"/>
      <c r="H36" s="6" t="s">
        <v>477</v>
      </c>
      <c r="J36" s="6" t="s">
        <v>400</v>
      </c>
      <c r="K36" s="23">
        <v>2</v>
      </c>
      <c r="M36" s="14">
        <v>650</v>
      </c>
      <c r="P36" s="23" t="s">
        <v>366</v>
      </c>
    </row>
    <row r="37" spans="1:16" x14ac:dyDescent="0.25">
      <c r="A37" s="10" t="s">
        <v>788</v>
      </c>
      <c r="B37" s="24" t="s">
        <v>18</v>
      </c>
      <c r="C37" s="24" t="s">
        <v>326</v>
      </c>
      <c r="D37" s="26" t="s">
        <v>569</v>
      </c>
      <c r="E37" s="10" t="s">
        <v>674</v>
      </c>
      <c r="F37" s="15"/>
      <c r="H37" s="10" t="s">
        <v>478</v>
      </c>
      <c r="J37" s="10" t="s">
        <v>401</v>
      </c>
      <c r="K37" s="23">
        <v>2</v>
      </c>
      <c r="M37" s="16">
        <v>375</v>
      </c>
      <c r="P37" s="23" t="s">
        <v>366</v>
      </c>
    </row>
    <row r="38" spans="1:16" x14ac:dyDescent="0.25">
      <c r="A38" s="6" t="s">
        <v>789</v>
      </c>
      <c r="B38" s="24" t="s">
        <v>26</v>
      </c>
      <c r="C38" s="24" t="s">
        <v>194</v>
      </c>
      <c r="D38" s="7" t="s">
        <v>570</v>
      </c>
      <c r="E38" s="6" t="s">
        <v>675</v>
      </c>
      <c r="F38" s="8"/>
      <c r="H38" s="6" t="s">
        <v>479</v>
      </c>
      <c r="J38" s="6" t="s">
        <v>402</v>
      </c>
      <c r="K38" s="23">
        <v>2</v>
      </c>
      <c r="M38" s="9">
        <f>300+420+30+30-200</f>
        <v>580</v>
      </c>
      <c r="P38" s="23" t="s">
        <v>366</v>
      </c>
    </row>
    <row r="39" spans="1:16" x14ac:dyDescent="0.25">
      <c r="A39" s="10" t="s">
        <v>790</v>
      </c>
      <c r="B39" s="24" t="s">
        <v>20</v>
      </c>
      <c r="C39" s="24" t="s">
        <v>153</v>
      </c>
      <c r="D39" s="26" t="s">
        <v>571</v>
      </c>
      <c r="E39" s="10" t="s">
        <v>676</v>
      </c>
      <c r="F39" s="15" t="s">
        <v>677</v>
      </c>
      <c r="H39" s="10" t="s">
        <v>480</v>
      </c>
      <c r="J39" s="10" t="s">
        <v>403</v>
      </c>
      <c r="K39" s="23">
        <v>2</v>
      </c>
      <c r="M39" s="16">
        <v>0</v>
      </c>
      <c r="P39" s="23" t="s">
        <v>366</v>
      </c>
    </row>
    <row r="40" spans="1:16" x14ac:dyDescent="0.25">
      <c r="A40" s="6" t="s">
        <v>791</v>
      </c>
      <c r="B40" s="24" t="s">
        <v>17</v>
      </c>
      <c r="C40" s="24" t="s">
        <v>356</v>
      </c>
      <c r="D40" s="7" t="s">
        <v>572</v>
      </c>
      <c r="E40" s="6" t="s">
        <v>678</v>
      </c>
      <c r="F40" s="8" t="s">
        <v>679</v>
      </c>
      <c r="H40" s="6" t="s">
        <v>481</v>
      </c>
      <c r="J40" s="6" t="s">
        <v>404</v>
      </c>
      <c r="K40" s="23">
        <v>2</v>
      </c>
      <c r="M40" s="9">
        <f>380-150</f>
        <v>230</v>
      </c>
      <c r="P40" s="23" t="s">
        <v>366</v>
      </c>
    </row>
    <row r="41" spans="1:16" x14ac:dyDescent="0.25">
      <c r="A41" s="10" t="s">
        <v>792</v>
      </c>
      <c r="B41" s="24" t="s">
        <v>17</v>
      </c>
      <c r="C41" s="24" t="s">
        <v>235</v>
      </c>
      <c r="D41" s="26" t="s">
        <v>573</v>
      </c>
      <c r="E41" s="10" t="s">
        <v>680</v>
      </c>
      <c r="F41" s="15"/>
      <c r="H41" s="10" t="s">
        <v>482</v>
      </c>
      <c r="J41" s="10" t="s">
        <v>405</v>
      </c>
      <c r="K41" s="23">
        <v>2</v>
      </c>
      <c r="M41" s="16">
        <f>350+30+50+30</f>
        <v>460</v>
      </c>
      <c r="P41" s="23" t="s">
        <v>366</v>
      </c>
    </row>
    <row r="42" spans="1:16" x14ac:dyDescent="0.25">
      <c r="A42" s="6" t="s">
        <v>793</v>
      </c>
      <c r="B42" s="24" t="s">
        <v>17</v>
      </c>
      <c r="C42" s="24" t="s">
        <v>226</v>
      </c>
      <c r="D42" s="7" t="s">
        <v>574</v>
      </c>
      <c r="E42" s="6" t="s">
        <v>681</v>
      </c>
      <c r="F42" s="8"/>
      <c r="H42" s="6" t="s">
        <v>483</v>
      </c>
      <c r="J42" s="6" t="s">
        <v>406</v>
      </c>
      <c r="K42" s="23">
        <v>2</v>
      </c>
      <c r="M42" s="9">
        <v>350</v>
      </c>
      <c r="P42" s="23" t="s">
        <v>366</v>
      </c>
    </row>
    <row r="43" spans="1:16" x14ac:dyDescent="0.25">
      <c r="A43" s="10" t="s">
        <v>794</v>
      </c>
      <c r="B43" s="24" t="s">
        <v>33</v>
      </c>
      <c r="C43" s="24" t="s">
        <v>85</v>
      </c>
      <c r="D43" s="26" t="s">
        <v>575</v>
      </c>
      <c r="E43" s="10" t="s">
        <v>682</v>
      </c>
      <c r="F43" s="15" t="s">
        <v>683</v>
      </c>
      <c r="H43" s="10" t="s">
        <v>484</v>
      </c>
      <c r="J43" s="10" t="s">
        <v>387</v>
      </c>
      <c r="K43" s="23">
        <v>2</v>
      </c>
      <c r="M43" s="16">
        <f>530-150</f>
        <v>380</v>
      </c>
      <c r="P43" s="23" t="s">
        <v>366</v>
      </c>
    </row>
    <row r="44" spans="1:16" x14ac:dyDescent="0.25">
      <c r="A44" s="6" t="s">
        <v>795</v>
      </c>
      <c r="B44" s="24" t="s">
        <v>18</v>
      </c>
      <c r="C44" s="3" t="s">
        <v>229</v>
      </c>
      <c r="D44" s="7" t="s">
        <v>576</v>
      </c>
      <c r="E44" s="6" t="s">
        <v>684</v>
      </c>
      <c r="F44" s="8"/>
      <c r="H44" s="6" t="s">
        <v>485</v>
      </c>
      <c r="J44" s="6" t="s">
        <v>407</v>
      </c>
      <c r="K44" s="23">
        <v>2</v>
      </c>
      <c r="M44" s="9">
        <v>360</v>
      </c>
      <c r="P44" s="23" t="s">
        <v>366</v>
      </c>
    </row>
    <row r="45" spans="1:16" x14ac:dyDescent="0.25">
      <c r="A45" s="10" t="s">
        <v>796</v>
      </c>
      <c r="B45" s="24" t="s">
        <v>22</v>
      </c>
      <c r="C45" s="24" t="s">
        <v>184</v>
      </c>
      <c r="D45" s="26" t="s">
        <v>577</v>
      </c>
      <c r="E45" s="10" t="s">
        <v>685</v>
      </c>
      <c r="F45" s="15"/>
      <c r="H45" s="10" t="s">
        <v>486</v>
      </c>
      <c r="J45" s="10" t="s">
        <v>408</v>
      </c>
      <c r="K45" s="23">
        <v>2</v>
      </c>
      <c r="M45" s="16">
        <v>0</v>
      </c>
      <c r="P45" s="23" t="s">
        <v>366</v>
      </c>
    </row>
    <row r="46" spans="1:16" x14ac:dyDescent="0.25">
      <c r="A46" s="6" t="s">
        <v>797</v>
      </c>
      <c r="B46" s="24" t="s">
        <v>27</v>
      </c>
      <c r="C46" s="24" t="s">
        <v>272</v>
      </c>
      <c r="D46" s="7" t="s">
        <v>578</v>
      </c>
      <c r="E46" s="6" t="s">
        <v>686</v>
      </c>
      <c r="F46" s="8"/>
      <c r="H46" s="6" t="s">
        <v>487</v>
      </c>
      <c r="J46" s="6" t="s">
        <v>409</v>
      </c>
      <c r="K46" s="23">
        <v>2</v>
      </c>
      <c r="M46" s="9">
        <v>610</v>
      </c>
      <c r="P46" s="23" t="s">
        <v>366</v>
      </c>
    </row>
    <row r="47" spans="1:16" x14ac:dyDescent="0.25">
      <c r="A47" s="10" t="s">
        <v>798</v>
      </c>
      <c r="B47" s="24" t="s">
        <v>33</v>
      </c>
      <c r="C47" s="3" t="s">
        <v>160</v>
      </c>
      <c r="D47" s="26" t="s">
        <v>579</v>
      </c>
      <c r="E47" s="10" t="s">
        <v>687</v>
      </c>
      <c r="F47" s="15"/>
      <c r="H47" s="10" t="s">
        <v>488</v>
      </c>
      <c r="J47" s="10" t="s">
        <v>410</v>
      </c>
      <c r="K47" s="23">
        <v>2</v>
      </c>
      <c r="M47" s="16">
        <v>380</v>
      </c>
      <c r="P47" s="23" t="s">
        <v>366</v>
      </c>
    </row>
    <row r="48" spans="1:16" x14ac:dyDescent="0.25">
      <c r="A48" s="6" t="s">
        <v>799</v>
      </c>
      <c r="B48" s="24" t="s">
        <v>17</v>
      </c>
      <c r="C48" s="24" t="s">
        <v>357</v>
      </c>
      <c r="D48" s="7" t="s">
        <v>580</v>
      </c>
      <c r="E48" s="6" t="s">
        <v>688</v>
      </c>
      <c r="F48" s="8"/>
      <c r="H48" s="6" t="s">
        <v>489</v>
      </c>
      <c r="J48" s="6" t="s">
        <v>411</v>
      </c>
      <c r="K48" s="23">
        <v>2</v>
      </c>
      <c r="M48" s="9">
        <v>380</v>
      </c>
      <c r="P48" s="23" t="s">
        <v>366</v>
      </c>
    </row>
    <row r="49" spans="1:16" x14ac:dyDescent="0.25">
      <c r="A49" s="10" t="s">
        <v>800</v>
      </c>
      <c r="B49" s="24" t="s">
        <v>17</v>
      </c>
      <c r="C49" s="24" t="s">
        <v>356</v>
      </c>
      <c r="D49" s="26" t="s">
        <v>581</v>
      </c>
      <c r="E49" s="10" t="s">
        <v>689</v>
      </c>
      <c r="F49" s="15"/>
      <c r="H49" s="10" t="s">
        <v>490</v>
      </c>
      <c r="J49" s="10" t="s">
        <v>412</v>
      </c>
      <c r="K49" s="23">
        <v>2</v>
      </c>
      <c r="M49" s="16">
        <f>450+280+280+60-250</f>
        <v>820</v>
      </c>
      <c r="P49" s="23" t="s">
        <v>366</v>
      </c>
    </row>
    <row r="50" spans="1:16" x14ac:dyDescent="0.25">
      <c r="A50" s="6" t="s">
        <v>801</v>
      </c>
      <c r="B50" s="24" t="s">
        <v>17</v>
      </c>
      <c r="C50" s="24" t="s">
        <v>348</v>
      </c>
      <c r="D50" s="7" t="s">
        <v>582</v>
      </c>
      <c r="E50" s="6" t="s">
        <v>690</v>
      </c>
      <c r="F50" s="8" t="s">
        <v>691</v>
      </c>
      <c r="H50" s="6" t="s">
        <v>491</v>
      </c>
      <c r="J50" s="6" t="s">
        <v>405</v>
      </c>
      <c r="K50" s="23">
        <v>2</v>
      </c>
      <c r="M50" s="9">
        <f>350+80-200</f>
        <v>230</v>
      </c>
      <c r="P50" s="23" t="s">
        <v>366</v>
      </c>
    </row>
    <row r="51" spans="1:16" x14ac:dyDescent="0.2">
      <c r="A51" s="10" t="s">
        <v>802</v>
      </c>
      <c r="B51" s="4" t="s">
        <v>343</v>
      </c>
      <c r="C51" s="4" t="s">
        <v>343</v>
      </c>
      <c r="D51" s="26" t="s">
        <v>583</v>
      </c>
      <c r="E51" s="10" t="s">
        <v>692</v>
      </c>
      <c r="F51" s="15" t="s">
        <v>693</v>
      </c>
      <c r="H51" s="10" t="s">
        <v>492</v>
      </c>
      <c r="J51" s="10" t="s">
        <v>399</v>
      </c>
      <c r="K51" s="23">
        <v>2</v>
      </c>
      <c r="M51" s="16">
        <v>350</v>
      </c>
      <c r="P51" s="23" t="s">
        <v>366</v>
      </c>
    </row>
    <row r="52" spans="1:16" x14ac:dyDescent="0.25">
      <c r="A52" s="6" t="s">
        <v>803</v>
      </c>
      <c r="B52" s="24" t="s">
        <v>17</v>
      </c>
      <c r="C52" s="24" t="s">
        <v>356</v>
      </c>
      <c r="D52" s="7" t="s">
        <v>584</v>
      </c>
      <c r="E52" s="6" t="s">
        <v>694</v>
      </c>
      <c r="F52" s="8"/>
      <c r="H52" s="6" t="s">
        <v>493</v>
      </c>
      <c r="J52" s="6" t="s">
        <v>413</v>
      </c>
      <c r="K52" s="23">
        <v>2</v>
      </c>
      <c r="M52" s="9">
        <v>460</v>
      </c>
      <c r="P52" s="23" t="s">
        <v>366</v>
      </c>
    </row>
    <row r="53" spans="1:16" x14ac:dyDescent="0.25">
      <c r="A53" s="10" t="s">
        <v>804</v>
      </c>
      <c r="B53" s="24" t="s">
        <v>26</v>
      </c>
      <c r="C53" s="24" t="s">
        <v>169</v>
      </c>
      <c r="D53" s="26" t="s">
        <v>585</v>
      </c>
      <c r="E53" s="10" t="s">
        <v>695</v>
      </c>
      <c r="F53" s="15"/>
      <c r="H53" s="10" t="s">
        <v>494</v>
      </c>
      <c r="J53" s="10" t="s">
        <v>414</v>
      </c>
      <c r="K53" s="23">
        <v>2</v>
      </c>
      <c r="M53" s="16">
        <f>300*3+330+300-400</f>
        <v>1130</v>
      </c>
      <c r="P53" s="23" t="s">
        <v>366</v>
      </c>
    </row>
    <row r="54" spans="1:16" x14ac:dyDescent="0.25">
      <c r="A54" s="6" t="s">
        <v>805</v>
      </c>
      <c r="B54" s="24" t="s">
        <v>19</v>
      </c>
      <c r="C54" s="24" t="s">
        <v>364</v>
      </c>
      <c r="D54" s="7" t="s">
        <v>586</v>
      </c>
      <c r="E54" s="6" t="s">
        <v>696</v>
      </c>
      <c r="F54" s="8" t="s">
        <v>697</v>
      </c>
      <c r="H54" s="6" t="s">
        <v>495</v>
      </c>
      <c r="J54" s="6" t="s">
        <v>385</v>
      </c>
      <c r="K54" s="23">
        <v>2</v>
      </c>
      <c r="M54" s="9">
        <v>0</v>
      </c>
      <c r="P54" s="23" t="s">
        <v>366</v>
      </c>
    </row>
    <row r="55" spans="1:16" x14ac:dyDescent="0.25">
      <c r="A55" s="10" t="s">
        <v>806</v>
      </c>
      <c r="B55" s="24" t="s">
        <v>31</v>
      </c>
      <c r="C55" s="3" t="s">
        <v>31</v>
      </c>
      <c r="D55" s="26" t="s">
        <v>587</v>
      </c>
      <c r="E55" s="10" t="s">
        <v>698</v>
      </c>
      <c r="F55" s="15" t="s">
        <v>699</v>
      </c>
      <c r="H55" s="10" t="s">
        <v>496</v>
      </c>
      <c r="J55" s="10" t="s">
        <v>415</v>
      </c>
      <c r="K55" s="23">
        <v>2</v>
      </c>
      <c r="M55" s="16">
        <v>600</v>
      </c>
      <c r="P55" s="23" t="s">
        <v>366</v>
      </c>
    </row>
    <row r="56" spans="1:16" x14ac:dyDescent="0.25">
      <c r="A56" s="6" t="s">
        <v>807</v>
      </c>
      <c r="B56" s="24" t="s">
        <v>17</v>
      </c>
      <c r="C56" s="24" t="s">
        <v>348</v>
      </c>
      <c r="D56" s="7" t="s">
        <v>588</v>
      </c>
      <c r="E56" s="6" t="s">
        <v>700</v>
      </c>
      <c r="F56" s="8"/>
      <c r="H56" s="6" t="s">
        <v>497</v>
      </c>
      <c r="J56" s="6" t="s">
        <v>416</v>
      </c>
      <c r="K56" s="23">
        <v>2</v>
      </c>
      <c r="M56" s="9">
        <v>660</v>
      </c>
      <c r="P56" s="23" t="s">
        <v>366</v>
      </c>
    </row>
    <row r="57" spans="1:16" x14ac:dyDescent="0.25">
      <c r="A57" s="10" t="s">
        <v>808</v>
      </c>
      <c r="B57" s="24" t="s">
        <v>19</v>
      </c>
      <c r="C57" s="3" t="s">
        <v>334</v>
      </c>
      <c r="D57" s="26" t="s">
        <v>589</v>
      </c>
      <c r="E57" s="10" t="s">
        <v>701</v>
      </c>
      <c r="F57" s="15" t="s">
        <v>702</v>
      </c>
      <c r="H57" s="10" t="s">
        <v>498</v>
      </c>
      <c r="J57" s="10" t="s">
        <v>417</v>
      </c>
      <c r="K57" s="23">
        <v>2</v>
      </c>
      <c r="M57" s="16">
        <v>400</v>
      </c>
      <c r="P57" s="23" t="s">
        <v>366</v>
      </c>
    </row>
    <row r="58" spans="1:16" x14ac:dyDescent="0.25">
      <c r="A58" s="6" t="s">
        <v>809</v>
      </c>
      <c r="B58" s="24" t="s">
        <v>22</v>
      </c>
      <c r="C58" s="24" t="s">
        <v>75</v>
      </c>
      <c r="D58" s="7" t="s">
        <v>590</v>
      </c>
      <c r="E58" s="6" t="s">
        <v>703</v>
      </c>
      <c r="F58" s="8" t="s">
        <v>704</v>
      </c>
      <c r="H58" s="6" t="s">
        <v>499</v>
      </c>
      <c r="J58" s="6" t="s">
        <v>418</v>
      </c>
      <c r="K58" s="23">
        <v>2</v>
      </c>
      <c r="M58" s="9">
        <f>830-250</f>
        <v>580</v>
      </c>
      <c r="P58" s="23" t="s">
        <v>366</v>
      </c>
    </row>
    <row r="59" spans="1:16" x14ac:dyDescent="0.25">
      <c r="A59" s="10" t="s">
        <v>810</v>
      </c>
      <c r="B59" s="24" t="s">
        <v>19</v>
      </c>
      <c r="C59" s="24" t="s">
        <v>214</v>
      </c>
      <c r="D59" s="26" t="s">
        <v>591</v>
      </c>
      <c r="E59" s="10" t="s">
        <v>705</v>
      </c>
      <c r="F59" s="15"/>
      <c r="H59" s="10" t="s">
        <v>500</v>
      </c>
      <c r="J59" s="10" t="s">
        <v>419</v>
      </c>
      <c r="K59" s="23">
        <v>2</v>
      </c>
      <c r="M59" s="16">
        <v>330</v>
      </c>
      <c r="P59" s="23" t="s">
        <v>366</v>
      </c>
    </row>
    <row r="60" spans="1:16" x14ac:dyDescent="0.25">
      <c r="A60" s="6" t="s">
        <v>811</v>
      </c>
      <c r="B60" s="24" t="s">
        <v>17</v>
      </c>
      <c r="C60" s="24" t="s">
        <v>357</v>
      </c>
      <c r="D60" s="7" t="s">
        <v>592</v>
      </c>
      <c r="E60" s="6" t="s">
        <v>706</v>
      </c>
      <c r="F60" s="8" t="s">
        <v>707</v>
      </c>
      <c r="H60" s="6" t="s">
        <v>501</v>
      </c>
      <c r="J60" s="6" t="s">
        <v>397</v>
      </c>
      <c r="K60" s="23">
        <v>2</v>
      </c>
      <c r="M60" s="9">
        <v>380</v>
      </c>
      <c r="P60" s="23" t="s">
        <v>366</v>
      </c>
    </row>
    <row r="61" spans="1:16" x14ac:dyDescent="0.25">
      <c r="A61" s="10" t="s">
        <v>812</v>
      </c>
      <c r="B61" s="24" t="s">
        <v>26</v>
      </c>
      <c r="C61" s="24" t="s">
        <v>169</v>
      </c>
      <c r="D61" s="26" t="s">
        <v>593</v>
      </c>
      <c r="E61" s="10" t="s">
        <v>708</v>
      </c>
      <c r="F61" s="15" t="s">
        <v>709</v>
      </c>
      <c r="H61" s="10" t="s">
        <v>502</v>
      </c>
      <c r="J61" s="10" t="s">
        <v>420</v>
      </c>
      <c r="K61" s="23"/>
      <c r="M61" s="16">
        <v>750</v>
      </c>
      <c r="P61" s="23" t="s">
        <v>366</v>
      </c>
    </row>
    <row r="62" spans="1:16" x14ac:dyDescent="0.25">
      <c r="A62" s="6" t="s">
        <v>813</v>
      </c>
      <c r="B62" s="24" t="s">
        <v>17</v>
      </c>
      <c r="C62" s="3" t="s">
        <v>350</v>
      </c>
      <c r="D62" s="7" t="s">
        <v>594</v>
      </c>
      <c r="E62" s="6" t="s">
        <v>710</v>
      </c>
      <c r="F62" s="8"/>
      <c r="H62" s="6" t="s">
        <v>503</v>
      </c>
      <c r="J62" s="6" t="s">
        <v>421</v>
      </c>
      <c r="K62" s="23"/>
      <c r="M62" s="9">
        <v>370</v>
      </c>
      <c r="P62" s="23" t="s">
        <v>366</v>
      </c>
    </row>
    <row r="63" spans="1:16" x14ac:dyDescent="0.25">
      <c r="A63" s="10" t="s">
        <v>814</v>
      </c>
      <c r="B63" s="24" t="s">
        <v>17</v>
      </c>
      <c r="C63" s="24" t="s">
        <v>357</v>
      </c>
      <c r="D63" s="26" t="s">
        <v>595</v>
      </c>
      <c r="E63" s="10" t="s">
        <v>711</v>
      </c>
      <c r="F63" s="15"/>
      <c r="H63" s="10" t="s">
        <v>504</v>
      </c>
      <c r="J63" s="10" t="s">
        <v>422</v>
      </c>
      <c r="K63" s="23"/>
      <c r="M63" s="16">
        <v>360</v>
      </c>
      <c r="P63" s="23" t="s">
        <v>366</v>
      </c>
    </row>
    <row r="64" spans="1:16" x14ac:dyDescent="0.25">
      <c r="A64" s="6" t="s">
        <v>815</v>
      </c>
      <c r="B64" s="24" t="s">
        <v>17</v>
      </c>
      <c r="C64" s="24" t="s">
        <v>235</v>
      </c>
      <c r="D64" s="7" t="s">
        <v>596</v>
      </c>
      <c r="E64" s="6" t="s">
        <v>712</v>
      </c>
      <c r="F64" s="8"/>
      <c r="H64" s="6" t="s">
        <v>505</v>
      </c>
      <c r="J64" s="6" t="s">
        <v>423</v>
      </c>
      <c r="K64" s="23"/>
      <c r="M64" s="9">
        <v>380</v>
      </c>
      <c r="P64" s="23" t="s">
        <v>366</v>
      </c>
    </row>
    <row r="65" spans="1:16" x14ac:dyDescent="0.25">
      <c r="A65" s="10" t="s">
        <v>816</v>
      </c>
      <c r="B65" s="24" t="s">
        <v>17</v>
      </c>
      <c r="C65" s="24" t="s">
        <v>207</v>
      </c>
      <c r="D65" s="26" t="s">
        <v>597</v>
      </c>
      <c r="E65" s="10" t="s">
        <v>713</v>
      </c>
      <c r="F65" s="15"/>
      <c r="H65" s="10" t="s">
        <v>506</v>
      </c>
      <c r="J65" s="10" t="s">
        <v>424</v>
      </c>
      <c r="K65" s="23"/>
      <c r="M65" s="16">
        <v>660</v>
      </c>
      <c r="P65" s="23" t="s">
        <v>366</v>
      </c>
    </row>
    <row r="66" spans="1:16" x14ac:dyDescent="0.25">
      <c r="A66" s="6" t="s">
        <v>817</v>
      </c>
      <c r="B66" s="24" t="s">
        <v>19</v>
      </c>
      <c r="C66" s="24" t="s">
        <v>234</v>
      </c>
      <c r="D66" s="7" t="s">
        <v>598</v>
      </c>
      <c r="E66" s="6" t="s">
        <v>714</v>
      </c>
      <c r="F66" s="8"/>
      <c r="H66" s="6" t="s">
        <v>507</v>
      </c>
      <c r="J66" s="6" t="s">
        <v>425</v>
      </c>
      <c r="K66" s="23"/>
      <c r="M66" s="9">
        <v>350</v>
      </c>
      <c r="P66" s="23" t="s">
        <v>366</v>
      </c>
    </row>
    <row r="67" spans="1:16" x14ac:dyDescent="0.25">
      <c r="A67" s="10" t="s">
        <v>818</v>
      </c>
      <c r="B67" s="24" t="s">
        <v>26</v>
      </c>
      <c r="C67" s="24" t="s">
        <v>169</v>
      </c>
      <c r="D67" s="26" t="s">
        <v>599</v>
      </c>
      <c r="E67" s="10" t="s">
        <v>715</v>
      </c>
      <c r="F67" s="15" t="s">
        <v>716</v>
      </c>
      <c r="H67" s="10" t="s">
        <v>508</v>
      </c>
      <c r="J67" s="10" t="s">
        <v>426</v>
      </c>
      <c r="K67" s="23"/>
      <c r="M67" s="16">
        <f>890-300</f>
        <v>590</v>
      </c>
      <c r="P67" s="23" t="s">
        <v>366</v>
      </c>
    </row>
    <row r="68" spans="1:16" x14ac:dyDescent="0.25">
      <c r="A68" s="6" t="s">
        <v>819</v>
      </c>
      <c r="B68" s="24" t="s">
        <v>22</v>
      </c>
      <c r="C68" s="24" t="s">
        <v>184</v>
      </c>
      <c r="D68" s="7" t="s">
        <v>600</v>
      </c>
      <c r="E68" s="6" t="s">
        <v>717</v>
      </c>
      <c r="F68" s="8" t="s">
        <v>718</v>
      </c>
      <c r="H68" s="6" t="s">
        <v>509</v>
      </c>
      <c r="J68" s="6" t="s">
        <v>427</v>
      </c>
      <c r="K68" s="23"/>
      <c r="M68" s="9">
        <v>410</v>
      </c>
      <c r="P68" s="23" t="s">
        <v>366</v>
      </c>
    </row>
    <row r="69" spans="1:16" x14ac:dyDescent="0.25">
      <c r="A69" s="10" t="s">
        <v>820</v>
      </c>
      <c r="B69" s="24" t="s">
        <v>17</v>
      </c>
      <c r="C69" s="24" t="s">
        <v>348</v>
      </c>
      <c r="D69" s="26" t="s">
        <v>601</v>
      </c>
      <c r="E69" s="10" t="s">
        <v>719</v>
      </c>
      <c r="F69" s="15"/>
      <c r="H69" s="10" t="s">
        <v>510</v>
      </c>
      <c r="J69" s="10" t="s">
        <v>428</v>
      </c>
      <c r="K69" s="23"/>
      <c r="M69" s="16">
        <v>380</v>
      </c>
      <c r="P69" s="23" t="s">
        <v>366</v>
      </c>
    </row>
    <row r="70" spans="1:16" x14ac:dyDescent="0.25">
      <c r="A70" s="6" t="s">
        <v>821</v>
      </c>
      <c r="B70" s="24" t="s">
        <v>17</v>
      </c>
      <c r="C70" s="24" t="s">
        <v>357</v>
      </c>
      <c r="D70" s="7" t="s">
        <v>602</v>
      </c>
      <c r="E70" s="6" t="s">
        <v>720</v>
      </c>
      <c r="F70" s="8" t="s">
        <v>721</v>
      </c>
      <c r="H70" s="6" t="s">
        <v>511</v>
      </c>
      <c r="J70" s="6" t="s">
        <v>429</v>
      </c>
      <c r="K70" s="23"/>
      <c r="M70" s="9">
        <v>1020</v>
      </c>
      <c r="P70" s="23" t="s">
        <v>366</v>
      </c>
    </row>
    <row r="71" spans="1:16" x14ac:dyDescent="0.25">
      <c r="A71" s="10" t="s">
        <v>822</v>
      </c>
      <c r="B71" s="24" t="s">
        <v>37</v>
      </c>
      <c r="C71" s="24" t="s">
        <v>150</v>
      </c>
      <c r="D71" s="26" t="s">
        <v>603</v>
      </c>
      <c r="E71" s="10" t="s">
        <v>722</v>
      </c>
      <c r="F71" s="15"/>
      <c r="H71" s="10" t="s">
        <v>512</v>
      </c>
      <c r="J71" s="10" t="s">
        <v>430</v>
      </c>
      <c r="K71" s="23"/>
      <c r="M71" s="16">
        <v>0</v>
      </c>
      <c r="P71" s="23" t="s">
        <v>366</v>
      </c>
    </row>
    <row r="72" spans="1:16" x14ac:dyDescent="0.25">
      <c r="A72" s="6" t="s">
        <v>823</v>
      </c>
      <c r="B72" s="24" t="s">
        <v>17</v>
      </c>
      <c r="C72" s="24" t="s">
        <v>207</v>
      </c>
      <c r="D72" s="7" t="s">
        <v>604</v>
      </c>
      <c r="E72" s="6" t="s">
        <v>723</v>
      </c>
      <c r="F72" s="8"/>
      <c r="H72" s="6" t="s">
        <v>513</v>
      </c>
      <c r="J72" s="6" t="s">
        <v>431</v>
      </c>
      <c r="K72" s="23"/>
      <c r="M72" s="9">
        <v>380</v>
      </c>
      <c r="P72" s="23" t="s">
        <v>366</v>
      </c>
    </row>
    <row r="73" spans="1:16" x14ac:dyDescent="0.25">
      <c r="A73" s="10" t="s">
        <v>824</v>
      </c>
      <c r="B73" s="24" t="s">
        <v>22</v>
      </c>
      <c r="C73" s="24" t="s">
        <v>45</v>
      </c>
      <c r="D73" s="26" t="s">
        <v>605</v>
      </c>
      <c r="E73" s="10" t="s">
        <v>724</v>
      </c>
      <c r="F73" s="15"/>
      <c r="H73" s="10" t="s">
        <v>514</v>
      </c>
      <c r="J73" s="10" t="s">
        <v>431</v>
      </c>
      <c r="K73" s="23"/>
      <c r="M73" s="16">
        <f>410-30</f>
        <v>380</v>
      </c>
      <c r="P73" s="23" t="s">
        <v>366</v>
      </c>
    </row>
    <row r="74" spans="1:16" x14ac:dyDescent="0.25">
      <c r="A74" s="6" t="s">
        <v>825</v>
      </c>
      <c r="B74" s="24" t="s">
        <v>17</v>
      </c>
      <c r="C74" s="24" t="s">
        <v>338</v>
      </c>
      <c r="D74" s="7" t="s">
        <v>606</v>
      </c>
      <c r="E74" s="6" t="s">
        <v>725</v>
      </c>
      <c r="F74" s="8" t="s">
        <v>726</v>
      </c>
      <c r="H74" s="6" t="s">
        <v>515</v>
      </c>
      <c r="J74" s="6" t="s">
        <v>431</v>
      </c>
      <c r="K74" s="23"/>
      <c r="M74" s="9">
        <v>380</v>
      </c>
      <c r="P74" s="23" t="s">
        <v>366</v>
      </c>
    </row>
    <row r="75" spans="1:16" x14ac:dyDescent="0.25">
      <c r="A75" s="10" t="s">
        <v>826</v>
      </c>
      <c r="B75" s="24" t="s">
        <v>30</v>
      </c>
      <c r="C75" s="24" t="s">
        <v>30</v>
      </c>
      <c r="D75" s="26" t="s">
        <v>607</v>
      </c>
      <c r="E75" s="10" t="s">
        <v>727</v>
      </c>
      <c r="F75" s="15" t="s">
        <v>728</v>
      </c>
      <c r="H75" s="10" t="s">
        <v>516</v>
      </c>
      <c r="J75" s="10" t="s">
        <v>427</v>
      </c>
      <c r="K75" s="23"/>
      <c r="M75" s="16">
        <v>360</v>
      </c>
      <c r="P75" s="23" t="s">
        <v>366</v>
      </c>
    </row>
    <row r="76" spans="1:16" x14ac:dyDescent="0.25">
      <c r="A76" s="6" t="s">
        <v>827</v>
      </c>
      <c r="B76" s="24" t="s">
        <v>28</v>
      </c>
      <c r="C76" s="24" t="s">
        <v>47</v>
      </c>
      <c r="D76" s="7" t="s">
        <v>608</v>
      </c>
      <c r="E76" s="6" t="s">
        <v>729</v>
      </c>
      <c r="F76" s="8" t="s">
        <v>730</v>
      </c>
      <c r="H76" s="6" t="s">
        <v>517</v>
      </c>
      <c r="J76" s="6" t="s">
        <v>427</v>
      </c>
      <c r="K76" s="23"/>
      <c r="M76" s="9">
        <v>350</v>
      </c>
      <c r="P76" s="23" t="s">
        <v>366</v>
      </c>
    </row>
    <row r="77" spans="1:16" x14ac:dyDescent="0.25">
      <c r="A77" s="10" t="s">
        <v>828</v>
      </c>
      <c r="B77" s="24" t="s">
        <v>25</v>
      </c>
      <c r="C77" s="24" t="s">
        <v>95</v>
      </c>
      <c r="D77" s="26" t="s">
        <v>609</v>
      </c>
      <c r="E77" s="10" t="s">
        <v>731</v>
      </c>
      <c r="F77" s="15" t="s">
        <v>732</v>
      </c>
      <c r="H77" s="10" t="s">
        <v>518</v>
      </c>
      <c r="J77" s="10" t="s">
        <v>432</v>
      </c>
      <c r="M77" s="16">
        <f>380+230+300+30-250</f>
        <v>690</v>
      </c>
      <c r="P77" s="23" t="s">
        <v>366</v>
      </c>
    </row>
    <row r="78" spans="1:16" x14ac:dyDescent="0.25">
      <c r="A78" s="6" t="s">
        <v>829</v>
      </c>
      <c r="B78" s="24" t="s">
        <v>33</v>
      </c>
      <c r="C78" s="3" t="s">
        <v>189</v>
      </c>
      <c r="D78" s="7" t="s">
        <v>610</v>
      </c>
      <c r="E78" s="6" t="s">
        <v>733</v>
      </c>
      <c r="F78" s="8"/>
      <c r="H78" s="6" t="s">
        <v>519</v>
      </c>
      <c r="J78" s="6" t="s">
        <v>378</v>
      </c>
      <c r="M78" s="9">
        <f>500-150</f>
        <v>350</v>
      </c>
      <c r="P78" s="23" t="s">
        <v>366</v>
      </c>
    </row>
    <row r="79" spans="1:16" x14ac:dyDescent="0.25">
      <c r="A79" s="10" t="s">
        <v>830</v>
      </c>
      <c r="B79" s="24" t="s">
        <v>31</v>
      </c>
      <c r="C79" s="24" t="s">
        <v>31</v>
      </c>
      <c r="D79" s="26" t="s">
        <v>611</v>
      </c>
      <c r="E79" s="10" t="s">
        <v>734</v>
      </c>
      <c r="F79" s="15"/>
      <c r="H79" s="10" t="s">
        <v>520</v>
      </c>
      <c r="J79" s="10" t="s">
        <v>433</v>
      </c>
      <c r="M79" s="16">
        <f>450+30+300+30-150</f>
        <v>660</v>
      </c>
      <c r="P79" s="23" t="s">
        <v>366</v>
      </c>
    </row>
    <row r="80" spans="1:16" x14ac:dyDescent="0.2">
      <c r="A80" s="6" t="s">
        <v>831</v>
      </c>
      <c r="B80" s="24" t="s">
        <v>223</v>
      </c>
      <c r="C80" s="19" t="s">
        <v>323</v>
      </c>
      <c r="D80" s="7" t="s">
        <v>612</v>
      </c>
      <c r="E80" s="6" t="s">
        <v>735</v>
      </c>
      <c r="F80" s="8"/>
      <c r="H80" s="6" t="s">
        <v>521</v>
      </c>
      <c r="J80" s="6" t="s">
        <v>434</v>
      </c>
      <c r="M80" s="9">
        <v>380</v>
      </c>
      <c r="P80" s="23" t="s">
        <v>366</v>
      </c>
    </row>
    <row r="81" spans="1:16" x14ac:dyDescent="0.25">
      <c r="A81" s="10" t="s">
        <v>832</v>
      </c>
      <c r="B81" s="24" t="s">
        <v>17</v>
      </c>
      <c r="C81" s="24" t="s">
        <v>348</v>
      </c>
      <c r="D81" s="26" t="s">
        <v>613</v>
      </c>
      <c r="E81" s="10" t="s">
        <v>736</v>
      </c>
      <c r="F81" s="15"/>
      <c r="H81" s="10" t="s">
        <v>522</v>
      </c>
      <c r="J81" s="10" t="s">
        <v>435</v>
      </c>
      <c r="M81" s="16">
        <v>620</v>
      </c>
      <c r="P81" s="23" t="s">
        <v>366</v>
      </c>
    </row>
    <row r="82" spans="1:16" x14ac:dyDescent="0.25">
      <c r="A82" s="6" t="s">
        <v>833</v>
      </c>
      <c r="B82" s="24" t="s">
        <v>17</v>
      </c>
      <c r="C82" s="24" t="s">
        <v>356</v>
      </c>
      <c r="D82" s="7" t="s">
        <v>614</v>
      </c>
      <c r="E82" s="6" t="s">
        <v>737</v>
      </c>
      <c r="F82" s="8"/>
      <c r="H82" s="6" t="s">
        <v>523</v>
      </c>
      <c r="J82" s="6" t="s">
        <v>436</v>
      </c>
      <c r="M82" s="9">
        <v>410</v>
      </c>
      <c r="P82" s="23" t="s">
        <v>366</v>
      </c>
    </row>
    <row r="83" spans="1:16" x14ac:dyDescent="0.25">
      <c r="A83" s="10" t="s">
        <v>834</v>
      </c>
      <c r="B83" s="24" t="s">
        <v>18</v>
      </c>
      <c r="C83" s="24" t="s">
        <v>352</v>
      </c>
      <c r="D83" s="26" t="s">
        <v>615</v>
      </c>
      <c r="E83" s="10" t="s">
        <v>738</v>
      </c>
      <c r="F83" s="15" t="s">
        <v>739</v>
      </c>
      <c r="H83" s="10" t="s">
        <v>524</v>
      </c>
      <c r="J83" s="10" t="s">
        <v>436</v>
      </c>
      <c r="M83" s="16">
        <v>405</v>
      </c>
      <c r="P83" s="23" t="s">
        <v>366</v>
      </c>
    </row>
    <row r="84" spans="1:16" x14ac:dyDescent="0.25">
      <c r="A84" s="6" t="s">
        <v>835</v>
      </c>
      <c r="B84" s="24" t="s">
        <v>25</v>
      </c>
      <c r="C84" s="24" t="s">
        <v>316</v>
      </c>
      <c r="D84" s="7" t="s">
        <v>616</v>
      </c>
      <c r="E84" s="6" t="s">
        <v>740</v>
      </c>
      <c r="F84" s="8"/>
      <c r="H84" s="6" t="s">
        <v>525</v>
      </c>
      <c r="J84" s="6" t="s">
        <v>437</v>
      </c>
      <c r="M84" s="9">
        <v>720</v>
      </c>
      <c r="P84" s="23" t="s">
        <v>366</v>
      </c>
    </row>
    <row r="85" spans="1:16" x14ac:dyDescent="0.25">
      <c r="A85" s="10" t="s">
        <v>836</v>
      </c>
      <c r="B85" s="24" t="s">
        <v>19</v>
      </c>
      <c r="C85" s="24" t="s">
        <v>261</v>
      </c>
      <c r="D85" s="26" t="s">
        <v>617</v>
      </c>
      <c r="E85" s="10" t="s">
        <v>741</v>
      </c>
      <c r="F85" s="15"/>
      <c r="H85" s="10" t="s">
        <v>526</v>
      </c>
      <c r="J85" s="10" t="s">
        <v>438</v>
      </c>
      <c r="M85" s="16">
        <v>690</v>
      </c>
      <c r="P85" s="23" t="s">
        <v>366</v>
      </c>
    </row>
    <row r="86" spans="1:16" x14ac:dyDescent="0.25">
      <c r="A86" s="6" t="s">
        <v>837</v>
      </c>
      <c r="B86" s="24" t="s">
        <v>22</v>
      </c>
      <c r="C86" s="24" t="s">
        <v>192</v>
      </c>
      <c r="D86" s="7" t="s">
        <v>618</v>
      </c>
      <c r="E86" s="6" t="s">
        <v>742</v>
      </c>
      <c r="F86" s="8" t="s">
        <v>743</v>
      </c>
      <c r="H86" s="6" t="s">
        <v>527</v>
      </c>
      <c r="J86" s="6" t="s">
        <v>425</v>
      </c>
      <c r="M86" s="9">
        <v>380</v>
      </c>
      <c r="P86" s="23" t="s">
        <v>366</v>
      </c>
    </row>
    <row r="87" spans="1:16" x14ac:dyDescent="0.25">
      <c r="A87" s="10" t="s">
        <v>838</v>
      </c>
      <c r="B87" s="24" t="s">
        <v>35</v>
      </c>
      <c r="C87" s="3" t="s">
        <v>133</v>
      </c>
      <c r="D87" s="26" t="s">
        <v>619</v>
      </c>
      <c r="E87" s="10" t="s">
        <v>744</v>
      </c>
      <c r="F87" s="15" t="s">
        <v>745</v>
      </c>
      <c r="H87" s="10" t="s">
        <v>528</v>
      </c>
      <c r="J87" s="10" t="s">
        <v>439</v>
      </c>
      <c r="M87" s="16">
        <f>1030-400</f>
        <v>630</v>
      </c>
      <c r="P87" s="23" t="s">
        <v>366</v>
      </c>
    </row>
    <row r="88" spans="1:16" x14ac:dyDescent="0.25">
      <c r="A88" s="6" t="s">
        <v>839</v>
      </c>
      <c r="B88" s="24" t="s">
        <v>31</v>
      </c>
      <c r="C88" s="24" t="s">
        <v>31</v>
      </c>
      <c r="D88" s="7" t="s">
        <v>620</v>
      </c>
      <c r="E88" s="6" t="s">
        <v>746</v>
      </c>
      <c r="F88" s="8" t="s">
        <v>747</v>
      </c>
      <c r="H88" s="6" t="s">
        <v>529</v>
      </c>
      <c r="J88" s="6" t="s">
        <v>440</v>
      </c>
      <c r="M88" s="9">
        <v>380</v>
      </c>
      <c r="P88" s="23" t="s">
        <v>366</v>
      </c>
    </row>
    <row r="89" spans="1:16" x14ac:dyDescent="0.25">
      <c r="A89" s="10" t="s">
        <v>840</v>
      </c>
      <c r="B89" s="24" t="s">
        <v>196</v>
      </c>
      <c r="C89" s="24" t="s">
        <v>313</v>
      </c>
      <c r="D89" s="26" t="s">
        <v>621</v>
      </c>
      <c r="E89" s="10" t="s">
        <v>748</v>
      </c>
      <c r="F89" s="15"/>
      <c r="H89" s="10" t="s">
        <v>530</v>
      </c>
      <c r="J89" s="10" t="s">
        <v>441</v>
      </c>
      <c r="M89" s="16">
        <v>0</v>
      </c>
      <c r="P89" s="23" t="s">
        <v>366</v>
      </c>
    </row>
    <row r="90" spans="1:16" x14ac:dyDescent="0.25">
      <c r="A90" s="6" t="s">
        <v>841</v>
      </c>
      <c r="B90" s="24" t="s">
        <v>17</v>
      </c>
      <c r="C90" s="24" t="s">
        <v>253</v>
      </c>
      <c r="D90" s="7" t="s">
        <v>622</v>
      </c>
      <c r="E90" s="6" t="s">
        <v>749</v>
      </c>
      <c r="F90" s="8"/>
      <c r="H90" s="6" t="s">
        <v>531</v>
      </c>
      <c r="J90" s="6" t="s">
        <v>442</v>
      </c>
      <c r="M90" s="9">
        <v>200</v>
      </c>
      <c r="P90" s="23" t="s">
        <v>366</v>
      </c>
    </row>
    <row r="91" spans="1:16" x14ac:dyDescent="0.25">
      <c r="A91" s="10" t="s">
        <v>842</v>
      </c>
      <c r="B91" s="24" t="s">
        <v>18</v>
      </c>
      <c r="C91" s="24" t="s">
        <v>352</v>
      </c>
      <c r="D91" s="26" t="s">
        <v>623</v>
      </c>
      <c r="E91" s="10" t="s">
        <v>750</v>
      </c>
      <c r="F91" s="15" t="s">
        <v>751</v>
      </c>
      <c r="H91" s="10" t="s">
        <v>532</v>
      </c>
      <c r="J91" s="10" t="s">
        <v>381</v>
      </c>
      <c r="M91" s="16">
        <v>250</v>
      </c>
      <c r="P91" s="23" t="s">
        <v>366</v>
      </c>
    </row>
    <row r="92" spans="1:16" x14ac:dyDescent="0.25">
      <c r="A92" s="6" t="s">
        <v>843</v>
      </c>
      <c r="B92" s="24" t="s">
        <v>26</v>
      </c>
      <c r="C92" s="24" t="s">
        <v>46</v>
      </c>
      <c r="D92" s="7" t="s">
        <v>624</v>
      </c>
      <c r="E92" s="6" t="s">
        <v>752</v>
      </c>
      <c r="F92" s="8"/>
      <c r="H92" s="6" t="s">
        <v>533</v>
      </c>
      <c r="J92" s="6" t="s">
        <v>380</v>
      </c>
      <c r="M92" s="9">
        <v>280</v>
      </c>
      <c r="P92" s="23" t="s">
        <v>366</v>
      </c>
    </row>
  </sheetData>
  <sheetProtection insertRows="0"/>
  <autoFilter ref="A1:Q92" xr:uid="{00000000-0001-0000-0000-000000000000}"/>
  <dataConsolidate link="1"/>
  <phoneticPr fontId="1" type="noConversion"/>
  <dataValidations xWindow="241" yWindow="295" count="4">
    <dataValidation type="list" showInputMessage="1" showErrorMessage="1" sqref="C459:C481" xr:uid="{00000000-0002-0000-0000-000000000000}">
      <formula1>#REF!</formula1>
    </dataValidation>
    <dataValidation type="list" allowBlank="1" showInputMessage="1" showErrorMessage="1" sqref="C289:C45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92:C288 C52:C90 C6:C50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5:E6 E77:F1048576" xr:uid="{00000000-0002-0000-0000-000003000000}">
      <formula1>11</formula1>
    </dataValidation>
  </dataValidations>
  <pageMargins left="0.7" right="0.7" top="0.75" bottom="0.75" header="0.3" footer="0.3"/>
  <pageSetup orientation="portrait" r:id="rId1"/>
  <ignoredErrors>
    <ignoredError sqref="E2:F9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B282:B289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B2:B4 B92:B281 C51 B6:B90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B15" sqref="B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3">
      <c r="B15" s="3" t="s">
        <v>189</v>
      </c>
      <c r="C15" s="3" t="s">
        <v>327</v>
      </c>
      <c r="D15" s="3" t="s">
        <v>234</v>
      </c>
      <c r="E15" s="3"/>
      <c r="F15" s="17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2024-10-19T19:07:30Z</dcterms:modified>
</cp:coreProperties>
</file>