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dr.hammad/Downloads/"/>
    </mc:Choice>
  </mc:AlternateContent>
  <xr:revisionPtr revIDLastSave="0" documentId="13_ncr:1_{8E61B24A-8F17-6C46-87C2-9399E11506F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M30" i="1"/>
  <c r="M28" i="1"/>
  <c r="M26" i="1"/>
  <c r="M23" i="1"/>
  <c r="M19" i="1"/>
  <c r="M14" i="1"/>
  <c r="M13" i="1"/>
  <c r="M8" i="1"/>
  <c r="M6" i="1"/>
  <c r="M4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<sst xmlns="http://schemas.openxmlformats.org/spreadsheetml/2006/main" count="865" uniqueCount="628">
  <si>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</si>
  <si>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</si>
  <si>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</si>
  <si>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</si>
  <si>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</si>
  <si>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</si>
  <si>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</si>
  <si>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</si>
  <si>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</si>
  <si>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</si>
  <si>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</si>
  <si>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</si>
  <si>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</si>
  <si>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</si>
  <si>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</si>
  <si>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</si>
  <si>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</si>
  <si>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</si>
  <si>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</si>
  <si>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</si>
  <si>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</si>
  <si>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</si>
  <si>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</si>
  <si>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</si>
  <si>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</si>
  <si>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</si>
  <si>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</si>
  <si>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</si>
  <si>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</si>
  <si>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</si>
  <si>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</si>
  <si>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</si>
  <si>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</si>
  <si>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</si>
  <si>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</si>
  <si>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</si>
  <si>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</si>
  <si>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</si>
  <si>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</si>
  <si>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</si>
  <si>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</si>
  <si>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</si>
  <si>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</si>
  <si>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</si>
  <si>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</si>
  <si>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</si>
  <si>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</si>
  <si>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</si>
  <si>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</si>
  <si>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</si>
  <si>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</si>
  <si>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</si>
  <si>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</si>
  <si>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</si>
  <si>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</si>
  <si>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</si>
  <si>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</si>
  <si>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</si>
  <si>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</si>
  <si>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</si>
  <si>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</si>
  <si>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</si>
  <si>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</si>
  <si>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</si>
  <si>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</si>
  <si>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</si>
  <si>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</si>
  <si>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</si>
  <si>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</si>
  <si>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</si>
  <si>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</si>
  <si>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</si>
  <si>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</si>
  <si>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</si>
  <si>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</si>
  <si>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</si>
  <si>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</si>
  <si>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</si>
  <si>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</si>
  <si>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</si>
  <si>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</si>
  <si>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</si>
  <si>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</si>
  <si>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</si>
  <si>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</si>
  <si>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</si>
  <si>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</si>
  <si>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</si>
  <si>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</si>
  <si>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</si>
  <si>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</si>
  <si>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</si>
  <si>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</si>
  <si>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</si>
  <si>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</si>
  <si>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</si>
  <si>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</si>
  <si>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</si>
  <si>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</si>
  <si>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</si>
  <si>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</si>
  <si>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</si>
  <si>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</si>
  <si>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</si>
  <si>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</si>
  <si>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</si>
  <si>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</si>
  <si>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</si>
  <si>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</si>
  <si>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</si>
  <si>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</si>
  <si>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</si>
  <si>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</si>
  <si>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</si>
  <si>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</si>
  <si>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</si>
  <si>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</si>
  <si>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</si>
  <si>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</si>
  <si>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</si>
  <si>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</si>
  <si>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</si>
  <si>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</si>
  <si>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</si>
  <si>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</si>
  <si>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</si>
  <si>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</si>
  <si>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</si>
  <si>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</si>
  <si>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</si>
  <si>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</si>
  <si>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</si>
  <si>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</si>
  <si>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</si>
  <si>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</si>
  <si>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</si>
  <si>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</si>
  <si>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</si>
  <si>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</si>
  <si>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</si>
  <si>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</si>
  <si>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</si>
  <si>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</si>
  <si>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</si>
  <si>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</si>
  <si>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</si>
  <si>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</si>
  <si>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</si>
  <si>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</si>
  <si>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</si>
  <si>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</si>
  <si>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</si>
  <si>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</si>
  <si>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</si>
  <si>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</si>
  <si>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</si>
  <si>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</si>
  <si>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</si>
  <si>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</si>
  <si>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</si>
  <si>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</si>
  <si>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</si>
  <si>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</si>
  <si>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</si>
  <si>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</si>
  <si>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</si>
  <si>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</si>
  <si>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</si>
  <si>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</si>
  <si>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</si>
  <si>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</si>
  <si>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</si>
  <si>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</si>
  <si>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</si>
  <si>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</si>
  <si>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</si>
  <si>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</si>
  <si>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</si>
  <si>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</si>
  <si>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</si>
  <si>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</si>
  <si>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</si>
  <si>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</si>
  <si>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</si>
  <si>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</si>
  <si>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</si>
  <si>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</si>
  <si>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</si>
  <si>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</si>
  <si>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</si>
  <si>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</si>
  <si>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</si>
  <si>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</si>
  <si>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</si>
  <si>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</si>
  <si>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</si>
  <si>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</si>
  <si>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</si>
  <si>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</si>
  <si>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</si>
  <si>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</si>
  <si>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</si>
  <si>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</si>
  <si>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</si>
  <si>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</si>
  <si>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</si>
  <si>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</si>
  <si>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</si>
  <si>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</si>
  <si>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</si>
  <si>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</si>
  <si>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</si>
  <si>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</si>
  <si>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</si>
  <si>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</si>
  <si>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</si>
  <si>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</si>
  <si>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</si>
  <si>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</si>
  <si>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</si>
  <si>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</si>
  <si>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</si>
  <si>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</si>
  <si>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</si>
  <si>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</si>
  <si>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</si>
  <si>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</si>
  <si>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</si>
  <si>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</si>
  <si>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</si>
  <si>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</si>
  <si>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</si>
  <si>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</si>
  <si>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</si>
  <si>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</si>
  <si>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</si>
  <si>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</si>
  <si>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</si>
  <si>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</si>
  <si>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</si>
  <si>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</si>
  <si>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</si>
  <si>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</si>
  <si>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</si>
  <si>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</si>
  <si>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</si>
  <si>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</si>
  <si>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</si>
  <si>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</si>
  <si>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</si>
  <si>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</si>
  <si>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</si>
  <si>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</si>
  <si>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</si>
  <si>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</si>
  <si>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</si>
  <si>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</si>
  <si>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</si>
  <si>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</si>
  <si>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</si>
  <si>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</si>
  <si>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</si>
  <si>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</si>
  <si>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</si>
  <si>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</si>
  <si>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</si>
  <si>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</si>
  <si>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</si>
  <si>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</si>
  <si>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</si>
  <si>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</si>
  <si>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</si>
  <si>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</si>
  <si>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</si>
  <si>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</si>
  <si>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</si>
  <si>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</si>
  <si>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</si>
  <si>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</si>
  <si>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</si>
  <si>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</si>
  <si>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</si>
  <si>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</si>
  <si>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</si>
  <si>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</si>
  <si>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</si>
  <si>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</si>
  <si>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</si>
  <si>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</si>
  <si>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</si>
  <si>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</si>
  <si>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</si>
  <si>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</si>
  <si>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</si>
  <si>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</si>
  <si>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</si>
  <si>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</si>
  <si>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</si>
  <si>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</si>
  <si>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</si>
  <si>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</si>
  <si>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</si>
  <si>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</si>
  <si>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</si>
  <si>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</si>
  <si>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</si>
  <si>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</si>
  <si>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</si>
  <si>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</si>
  <si>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</si>
  <si>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</si>
  <si>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</si>
  <si>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</si>
  <si>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</si>
  <si>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</si>
  <si>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</si>
  <si>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</si>
  <si>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</si>
  <si>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</si>
  <si>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</si>
  <si>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</si>
  <si>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</si>
  <si>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</si>
  <si>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</si>
  <si>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</si>
  <si>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</si>
  <si>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</si>
  <si>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</si>
  <si>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</si>
  <si>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</si>
  <si>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</si>
  <si>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</si>
  <si>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</si>
  <si>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</si>
  <si>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</si>
  <si>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</si>
  <si>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</si>
  <si>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</si>
  <si>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</si>
  <si>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</si>
  <si>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</si>
  <si>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</si>
  <si>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</si>
  <si>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</si>
  <si>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</si>
  <si>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</si>
  <si>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</si>
  <si>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</si>
  <si>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</si>
  <si>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</si>
  <si>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</si>
  <si>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</si>
  <si>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</si>
  <si>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</si>
  <si>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</si>
  <si>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</si>
  <si>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</si>
  <si>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</si>
  <si>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</si>
  <si>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</si>
  <si>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</si>
  <si>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</si>
  <si>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</si>
  <si>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</si>
  <si>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</si>
  <si>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</si>
  <si>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</si>
  <si>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</si>
  <si>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</si>
  <si>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</si>
  <si>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</si>
  <si>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</si>
  <si>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</si>
  <si>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</si>
  <si>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ماسك مصحف</t>
  </si>
  <si>
    <t>محمود طه ابو خشبه</t>
  </si>
  <si>
    <t>01066222125</t>
  </si>
  <si>
    <t xml:space="preserve"> شارع المعديه مركز شبراخيت محافظه البحيره</t>
  </si>
  <si>
    <t>ولاعه</t>
  </si>
  <si>
    <t xml:space="preserve">اسوره جلد قفل اسود </t>
  </si>
  <si>
    <t>اسوره جلد قفل اسود</t>
  </si>
  <si>
    <t xml:space="preserve">ماسك مصحف فضي </t>
  </si>
  <si>
    <t>OC7/1</t>
  </si>
  <si>
    <t>OC7/2</t>
  </si>
  <si>
    <t>OC7/3</t>
  </si>
  <si>
    <t>OC7/4</t>
  </si>
  <si>
    <t>OC7/5</t>
  </si>
  <si>
    <t>OC7/6</t>
  </si>
  <si>
    <t>OC7/7</t>
  </si>
  <si>
    <t>OC7/8</t>
  </si>
  <si>
    <t>OC7/9</t>
  </si>
  <si>
    <t>OC7/10</t>
  </si>
  <si>
    <t>OC7/11</t>
  </si>
  <si>
    <t>OC7/12</t>
  </si>
  <si>
    <t>OC7/13</t>
  </si>
  <si>
    <t>OC7/14</t>
  </si>
  <si>
    <t>OC7/15</t>
  </si>
  <si>
    <t>OC7/16</t>
  </si>
  <si>
    <t>OC7/17</t>
  </si>
  <si>
    <t>OC7/18</t>
  </si>
  <si>
    <t>OC7/19</t>
  </si>
  <si>
    <t>OC7/20</t>
  </si>
  <si>
    <t>OC7/21</t>
  </si>
  <si>
    <t>OC7/22</t>
  </si>
  <si>
    <t>OC7/23</t>
  </si>
  <si>
    <t>OC7/24</t>
  </si>
  <si>
    <t>OC7/25</t>
  </si>
  <si>
    <t>OC7/26</t>
  </si>
  <si>
    <t>OC7/27</t>
  </si>
  <si>
    <t>OC7/28</t>
  </si>
  <si>
    <t>OC7/29</t>
  </si>
  <si>
    <t>OC7/30</t>
  </si>
  <si>
    <t>OC7/31</t>
  </si>
  <si>
    <t>OC7/32</t>
  </si>
  <si>
    <t>OC7/35</t>
  </si>
  <si>
    <t>OC7/36</t>
  </si>
  <si>
    <t>OC7/37</t>
  </si>
  <si>
    <t>OC7/38</t>
  </si>
  <si>
    <t>OC7/39</t>
  </si>
  <si>
    <t>OC7/40</t>
  </si>
  <si>
    <t>OC7/41</t>
  </si>
  <si>
    <t>OC7/42</t>
  </si>
  <si>
    <t>OC7/43</t>
  </si>
  <si>
    <t>OC7/44</t>
  </si>
  <si>
    <t>OC7/45</t>
  </si>
  <si>
    <t>OC7/47</t>
  </si>
  <si>
    <t>OC7/48</t>
  </si>
  <si>
    <t>OC7/49</t>
  </si>
  <si>
    <t>OC7/50</t>
  </si>
  <si>
    <t>OC7/51</t>
  </si>
  <si>
    <t>OC7/52</t>
  </si>
  <si>
    <t>OC7/53</t>
  </si>
  <si>
    <t>OC7/54</t>
  </si>
  <si>
    <t>OC7/55</t>
  </si>
  <si>
    <t>OC7/56</t>
  </si>
  <si>
    <t>OC7/57</t>
  </si>
  <si>
    <t>OC7/58</t>
  </si>
  <si>
    <t>عبدالرحمن صالح كمال الدين</t>
  </si>
  <si>
    <t>نيرة احمد</t>
  </si>
  <si>
    <t>مني النجار</t>
  </si>
  <si>
    <t>روان</t>
  </si>
  <si>
    <t>سما رامى</t>
  </si>
  <si>
    <t>محمد هانى</t>
  </si>
  <si>
    <t xml:space="preserve">أم سر التجاني يوسف </t>
  </si>
  <si>
    <t xml:space="preserve"> محمد الدشاش</t>
  </si>
  <si>
    <t>يحيى الزعويلي</t>
  </si>
  <si>
    <t xml:space="preserve">محمد فرحات المغربي </t>
  </si>
  <si>
    <t>محمد الزيات</t>
  </si>
  <si>
    <t>ساره</t>
  </si>
  <si>
    <t>فراس احمد</t>
  </si>
  <si>
    <t>عمار محسن فارس</t>
  </si>
  <si>
    <t>نيڤان مكاوي</t>
  </si>
  <si>
    <t>محمد</t>
  </si>
  <si>
    <t>آلاء محمد عبد الوهاب</t>
  </si>
  <si>
    <t xml:space="preserve">مروان سيد حداد </t>
  </si>
  <si>
    <t>هاجر شعبان</t>
  </si>
  <si>
    <t>دكتوره داليا</t>
  </si>
  <si>
    <t xml:space="preserve">رئيسه أحمد علي أحمد </t>
  </si>
  <si>
    <t xml:space="preserve">بسنت غريب عبدالهادى </t>
  </si>
  <si>
    <t>أمل جويلى</t>
  </si>
  <si>
    <t>محمد محمد سيد الصباغ</t>
  </si>
  <si>
    <t xml:space="preserve">بهاء حسين </t>
  </si>
  <si>
    <t xml:space="preserve">الاء عصام </t>
  </si>
  <si>
    <t>نهلة محمد احمد عمر</t>
  </si>
  <si>
    <t>محمد محمود ابراهيم</t>
  </si>
  <si>
    <t xml:space="preserve">نهله ابوالسعود </t>
  </si>
  <si>
    <t xml:space="preserve">سلمي اشرف </t>
  </si>
  <si>
    <t>أميره جمعه</t>
  </si>
  <si>
    <t>محمد عصام محمد</t>
  </si>
  <si>
    <t xml:space="preserve">محمد طارق جبريل </t>
  </si>
  <si>
    <t>مينا ملاك</t>
  </si>
  <si>
    <t>فاطمة حسن كامل</t>
  </si>
  <si>
    <t>تاليا احمد</t>
  </si>
  <si>
    <t>نسمه خيري</t>
  </si>
  <si>
    <t>مينا فريد</t>
  </si>
  <si>
    <t xml:space="preserve">احمد محسن شلبي </t>
  </si>
  <si>
    <t xml:space="preserve">حبيبه هيثم السيد </t>
  </si>
  <si>
    <t xml:space="preserve"> محمد عمر </t>
  </si>
  <si>
    <t xml:space="preserve">حبيبه علي </t>
  </si>
  <si>
    <t xml:space="preserve">عادل عزت </t>
  </si>
  <si>
    <t>مريم الباشا</t>
  </si>
  <si>
    <t xml:space="preserve">إسراء محمد </t>
  </si>
  <si>
    <t>ادم حازم</t>
  </si>
  <si>
    <t>صالح الشيمى</t>
  </si>
  <si>
    <t xml:space="preserve">محمد حازم </t>
  </si>
  <si>
    <t>احمد هاشم</t>
  </si>
  <si>
    <t xml:space="preserve">عبدالله محمد </t>
  </si>
  <si>
    <t>عبدالله السيد</t>
  </si>
  <si>
    <t xml:space="preserve">منه خالد </t>
  </si>
  <si>
    <t>سامر عماد</t>
  </si>
  <si>
    <t>سمر سلامه</t>
  </si>
  <si>
    <t>01273180418</t>
  </si>
  <si>
    <t>01100870761</t>
  </si>
  <si>
    <t>01111311826</t>
  </si>
  <si>
    <t>01286668106</t>
  </si>
  <si>
    <t>01060993334</t>
  </si>
  <si>
    <t>01145013202</t>
  </si>
  <si>
    <t>01064222331</t>
  </si>
  <si>
    <t>01032433639</t>
  </si>
  <si>
    <t>01158773216</t>
  </si>
  <si>
    <t>01123491213</t>
  </si>
  <si>
    <t>01223799536</t>
  </si>
  <si>
    <t>01116615051</t>
  </si>
  <si>
    <t>01006454253</t>
  </si>
  <si>
    <t>01065689022</t>
  </si>
  <si>
    <t>01000303603</t>
  </si>
  <si>
    <t>01066774495</t>
  </si>
  <si>
    <t>01066400896</t>
  </si>
  <si>
    <t>01066512864</t>
  </si>
  <si>
    <t>01001152227</t>
  </si>
  <si>
    <t>01095887211</t>
  </si>
  <si>
    <t>هديه</t>
  </si>
  <si>
    <t>01028388000</t>
  </si>
  <si>
    <t xml:space="preserve">01287333307 </t>
  </si>
  <si>
    <t>01281718826</t>
  </si>
  <si>
    <t>01100434966</t>
  </si>
  <si>
    <t>01145835126</t>
  </si>
  <si>
    <t>01124222201</t>
  </si>
  <si>
    <t>01060035934</t>
  </si>
  <si>
    <t>01028527931</t>
  </si>
  <si>
    <t>01069198446</t>
  </si>
  <si>
    <t>01270173151</t>
  </si>
  <si>
    <t>01123333024</t>
  </si>
  <si>
    <t>01002954031</t>
  </si>
  <si>
    <t>01220400450</t>
  </si>
  <si>
    <t>01122509489</t>
  </si>
  <si>
    <t>01277466017</t>
  </si>
  <si>
    <t>01008245678</t>
  </si>
  <si>
    <t>01062418181</t>
  </si>
  <si>
    <t>01147005154</t>
  </si>
  <si>
    <t>01025747748</t>
  </si>
  <si>
    <t>01153498815</t>
  </si>
  <si>
    <t>01212470103</t>
  </si>
  <si>
    <t>01128853993</t>
  </si>
  <si>
    <t>01202698911</t>
  </si>
  <si>
    <t>01201274755</t>
  </si>
  <si>
    <t>01224002539</t>
  </si>
  <si>
    <t>01121726025</t>
  </si>
  <si>
    <t>01016642589</t>
  </si>
  <si>
    <t>01203833666</t>
  </si>
  <si>
    <t>01062668237</t>
  </si>
  <si>
    <t>01148808176</t>
  </si>
  <si>
    <t>01119324163</t>
  </si>
  <si>
    <t>01271318301</t>
  </si>
  <si>
    <t>01112234765</t>
  </si>
  <si>
    <t>01277043230</t>
  </si>
  <si>
    <t>01226095969</t>
  </si>
  <si>
    <t>01204698187</t>
  </si>
  <si>
    <t>01272960902</t>
  </si>
  <si>
    <t>01007978622</t>
  </si>
  <si>
    <t>01080816464</t>
  </si>
  <si>
    <t>01009019559</t>
  </si>
  <si>
    <t>01094263760</t>
  </si>
  <si>
    <t>01116052336</t>
  </si>
  <si>
    <t>01116996173</t>
  </si>
  <si>
    <t>01558715598</t>
  </si>
  <si>
    <t>01110199976</t>
  </si>
  <si>
    <t>01227715786</t>
  </si>
  <si>
    <t>01200490922</t>
  </si>
  <si>
    <t>01140124594</t>
  </si>
  <si>
    <t>بنى سويف قريه تزمنت الشرقيه هييجى يسأل ع محل الرهوان للمراتب</t>
  </si>
  <si>
    <t>اسكندرية محرم بيه الرصافة شارع سحنون قهوة الجندي عمارة اللؤلؤة الدور 15</t>
  </si>
  <si>
    <t>محرم بك اسكندرية عمارة ١  قصر الاستاد / شارع الفنان محمد حسن متفرع من شارع منشا / امام الكوبري أبو عين واحدة/ محرم بك / أعلي فتح الله ماركت   ‎الدور ١١ / شقة ٢</t>
  </si>
  <si>
    <t>عين شمس الشرقية٢٢ شارع احمد توفيق متفرع من احمد عرابي من جسر السويس الدور التاني شقة ٣</t>
  </si>
  <si>
    <t xml:space="preserve">الشرقيه العاشر من رمضان نادى الصفوه </t>
  </si>
  <si>
    <t>محافظه الدقهلية مركز تمي قريه الخمسه</t>
  </si>
  <si>
    <t xml:space="preserve">القاهرة التسعين الشمالي حي البنفسج عمارات عمارة رقم 8 الدور الأرضي شقة رقم ٢ </t>
  </si>
  <si>
    <t xml:space="preserve"> كفر الشيخ _ مركز قلين  حديقه الأندلس</t>
  </si>
  <si>
    <t>القاهرة الشروق المرحلة الثانية شارع البنك بجوار مستشفى الشروق</t>
  </si>
  <si>
    <t xml:space="preserve">محافظة كفرالشيخ.مركز قلين. قرية.شباس عمير </t>
  </si>
  <si>
    <t xml:space="preserve">٢٤ شارع عباس العقاد مدينه نصر القاهره الدور الارضي بجانب المعرض السوري </t>
  </si>
  <si>
    <t>الزيتون شارع العزيز بالله عند كافيه ارابيسك</t>
  </si>
  <si>
    <t>مصر الجديديه ميدان روكسي عمار ١٥ سنتر روكسي شارع السلحدار الدور الخامس</t>
  </si>
  <si>
    <t>كفر الشيخ  شارع المصنع عند جيم الغمري</t>
  </si>
  <si>
    <t>رويال ميدوز الشيخ زايد فيلا s23</t>
  </si>
  <si>
    <t xml:space="preserve">محافظه الاسماعيليه المنطقه التاسعه  عند جامع الفتح </t>
  </si>
  <si>
    <t xml:space="preserve">الزقازيق القوميه ١١ شارع الحسيني بجوار جامع النمرسي أمام جيم فورما </t>
  </si>
  <si>
    <t xml:space="preserve">الجيزه الحوامديه طريق 11 مسجد ابو السعد </t>
  </si>
  <si>
    <t xml:space="preserve"> محافظه بنى سويف مدينه الوسطى شارع الجمهوريه</t>
  </si>
  <si>
    <t xml:space="preserve">الجيزه المهندسين ٤٣ شارع احمد عرابي شقه ١٧ </t>
  </si>
  <si>
    <t xml:space="preserve">كفر الشيخ   الكوم الطويل بجوار مكتبه الباتون </t>
  </si>
  <si>
    <t xml:space="preserve">الإسماعيلية أبو خليفة تحديدا الشارع أمام بوابة مدرسة الثانوي بنات </t>
  </si>
  <si>
    <t>النرجس ٣ فيلا ٣٧٥ الدور الأول علوى شقة ٣</t>
  </si>
  <si>
    <t>٦ ش خطاب من ابراهيم حماده من ترعة الزمر الزهراء العمرانيه الغربيه الهرم</t>
  </si>
  <si>
    <t>٦ شارع عبد الحي درويش  القوميه العربيه امبابه  جيزه</t>
  </si>
  <si>
    <t xml:space="preserve">محافظه البحيره مركز ايتاى البارود ش الجمهوريه بنك مصر </t>
  </si>
  <si>
    <t>١٧١ حي الاشجار طريق الواحات امام دريم لاند الدور الثالث شقة ٩</t>
  </si>
  <si>
    <t xml:space="preserve">سوهاج شارع المحطه منزل ابراهيم ابو النور </t>
  </si>
  <si>
    <t>محافظه السويس الملاحه الجديده برج زمزم الدور التالت شقه ٣٠١</t>
  </si>
  <si>
    <t>محافظه الجيزه طريق مصر اسيوط الحوامديه شارع مدرسه الكوثر</t>
  </si>
  <si>
    <t>موقف البراجيل ف الجيزه بعد مطار امبابه</t>
  </si>
  <si>
    <t>القاهر المطريه عند مترو المطريه 6 شارع جعفر والي  العماره رقم 6  الدور الاول الشقه الي علي ايدك اليمن اول ما تطلع السلم</t>
  </si>
  <si>
    <t>فيصل شارع المستشفى بجوار كشري ابو معاذ</t>
  </si>
  <si>
    <t>مطاي التابعه لمحافظه المنيا قريه حلوه المنزل بجوار صيدليه الدكتور رامز</t>
  </si>
  <si>
    <t>البحيره مركز بدر قريه صلاح الدين بجوار صيدلية رندا العزازي</t>
  </si>
  <si>
    <t xml:space="preserve">ميامي 39 ش امين خيرت الغندور برج الامانه الدور الاول اعلى صيدليه منى علي </t>
  </si>
  <si>
    <t>فيصل شارع كعابيش قدام مطعم الرضوان ويمين شركه we العماره رقم ٨٥ الطابق الثاني الشقه قدام الاصانصير</t>
  </si>
  <si>
    <t>الغردقه المارينا في السقاله</t>
  </si>
  <si>
    <t xml:space="preserve">كفرالشيخ/بلطيم/ارض المعسكر بجوار معرض شرف للسيارات </t>
  </si>
  <si>
    <t xml:space="preserve">22 شارع المعصرواي متفرع من خاتم المرسلين عمرانيه غربيه محافظة الجيزه </t>
  </si>
  <si>
    <t xml:space="preserve"> فيصل الطوابق المنشيه شارع العارف بالله</t>
  </si>
  <si>
    <t>١٠ مساكن حسن حمدي مساكن جامعه القاهره بوابه ٣ الدور التاني شقه ٢</t>
  </si>
  <si>
    <t>اسماعيليه  البحري بجوار مساكن الهيئه شارع المشتل</t>
  </si>
  <si>
    <t xml:space="preserve">بورسعيد  جامع صالح سليم عند محمود الفارّ </t>
  </si>
  <si>
    <t>الاسكندريه العامرية السڤن</t>
  </si>
  <si>
    <t>القليوبيه العبور الحي السادس شارع ابو بكر فيلا ١٣ بلوك ١٤٠٧٧ الدور الارضي الشقه ال علي الشمال</t>
  </si>
  <si>
    <t xml:space="preserve"> الفيوم المنطقه : منشيه اللطفا الله امام الرقابه الاداريه الشارع : الشهيد عطالله </t>
  </si>
  <si>
    <t>العبور الحي  السابع</t>
  </si>
  <si>
    <t>حدائق القبه 63 شارع دويدار متفرع من شارع مصر و السودان تحت العماره محل اسمه بيتزا لأمور الدور 5 شقه 504 محافظه القاهره</t>
  </si>
  <si>
    <t>سموحه عندك مسجد حاتم  شارع مسجد حاتم</t>
  </si>
  <si>
    <t>الجيزة - ٦ اكتوبر - كمبوند سكن مصر الواحه - امام ال ٨٠٠ فدان - عماره ١٠٧ شقه ٣</t>
  </si>
  <si>
    <t xml:space="preserve">الاسماعيليه (شارع فاروق بعد طالعه النفق) مركز العيادي للعلاج الطبيعي </t>
  </si>
  <si>
    <t>نيركو المعادي الشطر التالت عمارة ١٢ب الدور الرابع شقة ٤٤</t>
  </si>
  <si>
    <t>اللبيني هرم كافيه الجونه التوحيد والنور  محور اللبيني النساجون الشرقيون ٥٩ الدور الرابع شقه ٧</t>
  </si>
  <si>
    <t>انسيال حفر عين حريمى</t>
  </si>
  <si>
    <t>محفظه</t>
  </si>
  <si>
    <t xml:space="preserve">٤اساور بلاتنيوم </t>
  </si>
  <si>
    <t>اسوره جلد قفل اسود + انسيال</t>
  </si>
  <si>
    <t>2ولاعه</t>
  </si>
  <si>
    <t xml:space="preserve">انسيال رجالى حفر </t>
  </si>
  <si>
    <t xml:space="preserve">دبله فضي + دبله اسود </t>
  </si>
  <si>
    <t>انسيالين</t>
  </si>
  <si>
    <t xml:space="preserve">انسيال رجالي حفر </t>
  </si>
  <si>
    <t xml:space="preserve">بروش مطلى فضه </t>
  </si>
  <si>
    <t>ولاعه + اسوره جلد + نتيجه ميداليه</t>
  </si>
  <si>
    <t>برسلت جلد مطلى اسود</t>
  </si>
  <si>
    <t>قلب + بوكس</t>
  </si>
  <si>
    <t xml:space="preserve">قلب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</si>
</sst>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Segoe UI Historic"/>
      <family val="2"/>
    </font>
    <font>
      <sz val="11"/>
      <color rgb="FF000000"/>
      <name val="Segoe UI Historic"/>
      <family val="2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</font>
    <font>
      <sz val="11"/>
      <name val="Calibri"/>
      <family val="2"/>
      <scheme val="minor"/>
    </font>
    <font>
      <sz val="11"/>
      <name val="Segoe UI Historic"/>
      <family val="2"/>
    </font>
    <font>
      <sz val="11"/>
      <color rgb="FF000000"/>
      <name val="Var(--x10v0zfe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readingOrder="2"/>
      <protection hidden="1"/>
    </xf>
    <xf numFmtId="49" fontId="6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readingOrder="2"/>
    </xf>
    <xf numFmtId="12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2" fontId="12" fillId="0" borderId="1" xfId="0" applyNumberFormat="1" applyFont="1" applyFill="1" applyBorder="1" applyAlignment="1">
      <alignment horizontal="center" vertical="center"/>
    </xf>
    <xf numFmtId="12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2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readingOrder="2"/>
    </xf>
    <xf numFmtId="49" fontId="6" fillId="0" borderId="0" xfId="0" applyNumberFormat="1" applyFont="1" applyFill="1" applyAlignment="1">
      <alignment horizontal="center"/>
    </xf>
    <xf numFmtId="49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158" zoomScaleNormal="55" workbookViewId="0">
      <pane ySplit="1" topLeftCell="A41" activePane="bottomLeft" state="frozen"/>
      <selection pane="bottomLeft" activeCell="C57" sqref="C57"/>
    </sheetView>
  </sheetViews>
  <sheetFormatPr baseColWidth="10" defaultColWidth="9.1640625" defaultRowHeight="14"/>
  <cols>
    <col min="1" max="1" width="17.83203125" style="30" bestFit="1" customWidth="1"/>
    <col min="2" max="2" width="18.33203125" style="31" customWidth="1"/>
    <col min="3" max="3" width="19.6640625" style="31" customWidth="1"/>
    <col min="4" max="4" width="111.83203125" style="30" bestFit="1" customWidth="1"/>
    <col min="5" max="5" width="12.1640625" style="32" bestFit="1" customWidth="1"/>
    <col min="6" max="6" width="12.5" style="32" bestFit="1" customWidth="1"/>
    <col min="7" max="7" width="5.33203125" style="30" bestFit="1" customWidth="1"/>
    <col min="8" max="8" width="7" style="30" bestFit="1" customWidth="1"/>
    <col min="9" max="9" width="6.6640625" style="30" bestFit="1" customWidth="1"/>
    <col min="10" max="10" width="22.6640625" style="30" bestFit="1" customWidth="1"/>
    <col min="11" max="11" width="7" style="32" bestFit="1" customWidth="1"/>
    <col min="12" max="12" width="12" style="30" bestFit="1" customWidth="1"/>
    <col min="13" max="13" width="4.1640625" style="30" bestFit="1" customWidth="1"/>
    <col min="14" max="14" width="6" style="30" bestFit="1" customWidth="1"/>
    <col min="15" max="15" width="3.83203125" style="30" bestFit="1" customWidth="1"/>
    <col min="16" max="16" width="10.5" style="30" bestFit="1" customWidth="1"/>
    <col min="17" max="17" width="4.83203125" style="30" bestFit="1" customWidth="1"/>
    <col min="18" max="16384" width="9.1640625" style="30"/>
  </cols>
  <sheetData>
    <row r="1" spans="1:17" s="9" customFormat="1" ht="26.25" customHeight="1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16">
      <c r="A2" s="10" t="s">
        <v>437</v>
      </c>
      <c r="B2" s="11"/>
      <c r="C2" s="11"/>
      <c r="D2" s="12" t="s">
        <v>560</v>
      </c>
      <c r="E2" s="13" t="s">
        <v>491</v>
      </c>
      <c r="F2" s="14" t="s">
        <v>492</v>
      </c>
      <c r="G2" s="33"/>
      <c r="H2" s="10" t="s">
        <v>382</v>
      </c>
      <c r="I2" s="15"/>
      <c r="J2" s="14" t="s">
        <v>614</v>
      </c>
      <c r="K2" s="15">
        <v>2</v>
      </c>
      <c r="L2" s="15"/>
      <c r="M2" s="16">
        <f>250+30+60</f>
        <v>340</v>
      </c>
      <c r="N2" s="15">
        <v>1</v>
      </c>
      <c r="O2" s="15"/>
      <c r="P2" s="15" t="s">
        <v>366</v>
      </c>
    </row>
    <row r="3" spans="1:17" ht="17">
      <c r="A3" s="10" t="s">
        <v>438</v>
      </c>
      <c r="B3" s="11" t="s">
        <v>19</v>
      </c>
      <c r="C3" s="11" t="s">
        <v>191</v>
      </c>
      <c r="D3" s="17" t="s">
        <v>561</v>
      </c>
      <c r="E3" s="18" t="s">
        <v>493</v>
      </c>
      <c r="F3" s="18" t="s">
        <v>494</v>
      </c>
      <c r="G3" s="33"/>
      <c r="H3" s="10" t="s">
        <v>383</v>
      </c>
      <c r="I3" s="15"/>
      <c r="J3" s="19" t="s">
        <v>615</v>
      </c>
      <c r="K3" s="15">
        <v>2</v>
      </c>
      <c r="L3" s="15"/>
      <c r="M3" s="16">
        <v>300</v>
      </c>
      <c r="N3" s="15">
        <v>1</v>
      </c>
      <c r="O3" s="15"/>
      <c r="P3" s="15" t="s">
        <v>366</v>
      </c>
    </row>
    <row r="4" spans="1:17" ht="17">
      <c r="A4" s="10" t="s">
        <v>439</v>
      </c>
      <c r="B4" s="11" t="s">
        <v>19</v>
      </c>
      <c r="C4" s="11" t="s">
        <v>191</v>
      </c>
      <c r="D4" s="17" t="s">
        <v>562</v>
      </c>
      <c r="E4" s="13" t="s">
        <v>495</v>
      </c>
      <c r="F4" s="14"/>
      <c r="G4" s="33"/>
      <c r="H4" s="10" t="s">
        <v>384</v>
      </c>
      <c r="I4" s="15"/>
      <c r="J4" s="14" t="s">
        <v>374</v>
      </c>
      <c r="K4" s="15">
        <v>2</v>
      </c>
      <c r="L4" s="15"/>
      <c r="M4" s="16">
        <f>660-400</f>
        <v>260</v>
      </c>
      <c r="N4" s="15">
        <v>1</v>
      </c>
      <c r="O4" s="15"/>
      <c r="P4" s="15" t="s">
        <v>366</v>
      </c>
    </row>
    <row r="5" spans="1:17" ht="16">
      <c r="A5" s="10" t="s">
        <v>440</v>
      </c>
      <c r="B5" s="11" t="s">
        <v>17</v>
      </c>
      <c r="C5" s="11" t="s">
        <v>249</v>
      </c>
      <c r="D5" s="20" t="s">
        <v>563</v>
      </c>
      <c r="E5" s="13" t="s">
        <v>496</v>
      </c>
      <c r="F5" s="14" t="s">
        <v>373</v>
      </c>
      <c r="G5" s="15"/>
      <c r="H5" s="10" t="s">
        <v>385</v>
      </c>
      <c r="I5" s="15"/>
      <c r="J5" s="14" t="s">
        <v>616</v>
      </c>
      <c r="K5" s="15">
        <v>2</v>
      </c>
      <c r="L5" s="15"/>
      <c r="M5" s="16">
        <v>580</v>
      </c>
      <c r="N5" s="15">
        <v>1</v>
      </c>
      <c r="O5" s="15"/>
      <c r="P5" s="15" t="s">
        <v>366</v>
      </c>
    </row>
    <row r="6" spans="1:17" ht="17">
      <c r="A6" s="10" t="s">
        <v>441</v>
      </c>
      <c r="B6" s="11" t="s">
        <v>26</v>
      </c>
      <c r="C6" s="11" t="s">
        <v>187</v>
      </c>
      <c r="D6" s="21" t="s">
        <v>564</v>
      </c>
      <c r="E6" s="13" t="s">
        <v>497</v>
      </c>
      <c r="F6" s="14"/>
      <c r="G6" s="33"/>
      <c r="H6" s="10" t="s">
        <v>386</v>
      </c>
      <c r="I6" s="15"/>
      <c r="J6" s="14" t="s">
        <v>617</v>
      </c>
      <c r="K6" s="15">
        <v>2</v>
      </c>
      <c r="L6" s="15"/>
      <c r="M6" s="16">
        <f>330+230+30</f>
        <v>590</v>
      </c>
      <c r="N6" s="15">
        <v>1</v>
      </c>
      <c r="O6" s="15"/>
      <c r="P6" s="15" t="s">
        <v>366</v>
      </c>
    </row>
    <row r="7" spans="1:17" ht="16">
      <c r="A7" s="10" t="s">
        <v>442</v>
      </c>
      <c r="B7" s="11" t="s">
        <v>22</v>
      </c>
      <c r="C7" s="11" t="s">
        <v>184</v>
      </c>
      <c r="D7" s="12" t="s">
        <v>565</v>
      </c>
      <c r="E7" s="13" t="s">
        <v>498</v>
      </c>
      <c r="F7" s="14"/>
      <c r="G7" s="33"/>
      <c r="H7" s="10" t="s">
        <v>387</v>
      </c>
      <c r="I7" s="15"/>
      <c r="J7" s="14" t="s">
        <v>379</v>
      </c>
      <c r="K7" s="15">
        <v>2</v>
      </c>
      <c r="L7" s="15"/>
      <c r="M7" s="16">
        <v>300</v>
      </c>
      <c r="N7" s="15">
        <v>1</v>
      </c>
      <c r="O7" s="15"/>
      <c r="P7" s="15" t="s">
        <v>366</v>
      </c>
    </row>
    <row r="8" spans="1:17" ht="16">
      <c r="A8" s="10" t="s">
        <v>443</v>
      </c>
      <c r="B8" s="11" t="s">
        <v>17</v>
      </c>
      <c r="C8" s="11" t="s">
        <v>356</v>
      </c>
      <c r="D8" s="20" t="s">
        <v>566</v>
      </c>
      <c r="E8" s="13" t="s">
        <v>499</v>
      </c>
      <c r="F8" s="14" t="s">
        <v>500</v>
      </c>
      <c r="G8" s="33"/>
      <c r="H8" s="10" t="s">
        <v>388</v>
      </c>
      <c r="I8" s="15"/>
      <c r="J8" s="10" t="s">
        <v>618</v>
      </c>
      <c r="K8" s="15">
        <v>2</v>
      </c>
      <c r="L8" s="15"/>
      <c r="M8" s="16">
        <f>410+410+60-250</f>
        <v>630</v>
      </c>
      <c r="N8" s="15">
        <v>1</v>
      </c>
      <c r="O8" s="15"/>
      <c r="P8" s="15" t="s">
        <v>366</v>
      </c>
    </row>
    <row r="9" spans="1:17" ht="17">
      <c r="A9" s="10" t="s">
        <v>444</v>
      </c>
      <c r="B9" s="11" t="s">
        <v>343</v>
      </c>
      <c r="C9" s="11" t="s">
        <v>32</v>
      </c>
      <c r="D9" s="22" t="s">
        <v>567</v>
      </c>
      <c r="E9" s="13" t="s">
        <v>501</v>
      </c>
      <c r="F9" s="14"/>
      <c r="G9" s="33"/>
      <c r="H9" s="10" t="s">
        <v>389</v>
      </c>
      <c r="I9" s="15"/>
      <c r="J9" s="13" t="s">
        <v>619</v>
      </c>
      <c r="K9" s="15">
        <v>2</v>
      </c>
      <c r="L9" s="15"/>
      <c r="M9" s="16">
        <v>300</v>
      </c>
      <c r="N9" s="15">
        <v>1</v>
      </c>
      <c r="O9" s="15"/>
      <c r="P9" s="15" t="s">
        <v>366</v>
      </c>
    </row>
    <row r="10" spans="1:17" ht="17">
      <c r="A10" s="10" t="s">
        <v>445</v>
      </c>
      <c r="B10" s="11" t="s">
        <v>17</v>
      </c>
      <c r="C10" s="11" t="s">
        <v>207</v>
      </c>
      <c r="D10" s="22" t="s">
        <v>568</v>
      </c>
      <c r="E10" s="13" t="s">
        <v>502</v>
      </c>
      <c r="F10" s="14" t="s">
        <v>503</v>
      </c>
      <c r="G10" s="33"/>
      <c r="H10" s="10" t="s">
        <v>390</v>
      </c>
      <c r="I10" s="15"/>
      <c r="J10" s="13" t="s">
        <v>619</v>
      </c>
      <c r="K10" s="15">
        <v>2</v>
      </c>
      <c r="L10" s="15"/>
      <c r="M10" s="16">
        <v>325</v>
      </c>
      <c r="N10" s="15">
        <v>1</v>
      </c>
      <c r="O10" s="15"/>
      <c r="P10" s="15" t="s">
        <v>366</v>
      </c>
    </row>
    <row r="11" spans="1:17" ht="17">
      <c r="A11" s="10" t="s">
        <v>446</v>
      </c>
      <c r="B11" s="11" t="s">
        <v>343</v>
      </c>
      <c r="C11" s="11" t="s">
        <v>32</v>
      </c>
      <c r="D11" s="22" t="s">
        <v>569</v>
      </c>
      <c r="E11" s="13" t="s">
        <v>504</v>
      </c>
      <c r="F11" s="14"/>
      <c r="G11" s="33"/>
      <c r="H11" s="10" t="s">
        <v>391</v>
      </c>
      <c r="I11" s="15"/>
      <c r="J11" s="13" t="s">
        <v>620</v>
      </c>
      <c r="K11" s="15">
        <v>2</v>
      </c>
      <c r="L11" s="15"/>
      <c r="M11" s="16">
        <v>450</v>
      </c>
      <c r="N11" s="15">
        <v>1</v>
      </c>
      <c r="O11" s="15"/>
      <c r="P11" s="15" t="s">
        <v>366</v>
      </c>
    </row>
    <row r="12" spans="1:17" ht="17">
      <c r="A12" s="10" t="s">
        <v>447</v>
      </c>
      <c r="B12" s="11" t="s">
        <v>17</v>
      </c>
      <c r="C12" s="11" t="s">
        <v>338</v>
      </c>
      <c r="D12" s="22" t="s">
        <v>570</v>
      </c>
      <c r="E12" s="13" t="s">
        <v>505</v>
      </c>
      <c r="F12" s="14"/>
      <c r="G12" s="33"/>
      <c r="H12" s="10" t="s">
        <v>392</v>
      </c>
      <c r="I12" s="15"/>
      <c r="J12" s="23" t="s">
        <v>381</v>
      </c>
      <c r="K12" s="15">
        <v>2</v>
      </c>
      <c r="L12" s="15"/>
      <c r="M12" s="16">
        <v>375</v>
      </c>
      <c r="N12" s="15">
        <v>1</v>
      </c>
      <c r="O12" s="15"/>
      <c r="P12" s="15" t="s">
        <v>366</v>
      </c>
    </row>
    <row r="13" spans="1:17" ht="17">
      <c r="A13" s="10" t="s">
        <v>448</v>
      </c>
      <c r="B13" s="11" t="s">
        <v>17</v>
      </c>
      <c r="C13" s="11" t="s">
        <v>183</v>
      </c>
      <c r="D13" s="22" t="s">
        <v>571</v>
      </c>
      <c r="E13" s="13" t="s">
        <v>506</v>
      </c>
      <c r="F13" s="14"/>
      <c r="G13" s="33"/>
      <c r="H13" s="10" t="s">
        <v>393</v>
      </c>
      <c r="I13" s="15"/>
      <c r="J13" s="13" t="s">
        <v>621</v>
      </c>
      <c r="K13" s="15">
        <v>2</v>
      </c>
      <c r="L13" s="15"/>
      <c r="M13" s="16">
        <f>230+45+115</f>
        <v>390</v>
      </c>
      <c r="N13" s="15">
        <v>1</v>
      </c>
      <c r="O13" s="15"/>
      <c r="P13" s="15" t="s">
        <v>366</v>
      </c>
    </row>
    <row r="14" spans="1:17" ht="17">
      <c r="A14" s="10" t="s">
        <v>449</v>
      </c>
      <c r="B14" s="11" t="s">
        <v>17</v>
      </c>
      <c r="C14" s="11" t="s">
        <v>255</v>
      </c>
      <c r="D14" s="22" t="s">
        <v>572</v>
      </c>
      <c r="E14" s="13" t="s">
        <v>507</v>
      </c>
      <c r="F14" s="14"/>
      <c r="G14" s="33"/>
      <c r="H14" s="10" t="s">
        <v>394</v>
      </c>
      <c r="I14" s="15"/>
      <c r="J14" s="13" t="s">
        <v>378</v>
      </c>
      <c r="K14" s="15">
        <v>2</v>
      </c>
      <c r="L14" s="15"/>
      <c r="M14" s="16">
        <f>410+30+45-150</f>
        <v>335</v>
      </c>
      <c r="N14" s="15">
        <v>1</v>
      </c>
      <c r="O14" s="15"/>
      <c r="P14" s="15" t="s">
        <v>366</v>
      </c>
    </row>
    <row r="15" spans="1:17" ht="17">
      <c r="A15" s="10" t="s">
        <v>450</v>
      </c>
      <c r="B15" s="11" t="s">
        <v>343</v>
      </c>
      <c r="C15" s="11" t="s">
        <v>32</v>
      </c>
      <c r="D15" s="24" t="s">
        <v>573</v>
      </c>
      <c r="E15" s="13" t="s">
        <v>508</v>
      </c>
      <c r="F15" s="14"/>
      <c r="G15" s="33"/>
      <c r="H15" s="10" t="s">
        <v>395</v>
      </c>
      <c r="I15" s="15"/>
      <c r="J15" s="13" t="s">
        <v>622</v>
      </c>
      <c r="K15" s="15">
        <v>2</v>
      </c>
      <c r="L15" s="15"/>
      <c r="M15" s="16">
        <v>300</v>
      </c>
      <c r="N15" s="15">
        <v>1</v>
      </c>
      <c r="O15" s="15"/>
      <c r="P15" s="15" t="s">
        <v>366</v>
      </c>
    </row>
    <row r="16" spans="1:17" ht="17">
      <c r="A16" s="10" t="s">
        <v>451</v>
      </c>
      <c r="B16" s="11" t="s">
        <v>18</v>
      </c>
      <c r="C16" s="11" t="s">
        <v>213</v>
      </c>
      <c r="D16" s="22" t="s">
        <v>574</v>
      </c>
      <c r="E16" s="13" t="s">
        <v>509</v>
      </c>
      <c r="F16" s="14"/>
      <c r="G16" s="33"/>
      <c r="H16" s="10" t="s">
        <v>396</v>
      </c>
      <c r="I16" s="15"/>
      <c r="J16" s="23" t="s">
        <v>381</v>
      </c>
      <c r="K16" s="15">
        <v>2</v>
      </c>
      <c r="L16" s="15"/>
      <c r="M16" s="16">
        <v>345</v>
      </c>
      <c r="N16" s="15">
        <v>1</v>
      </c>
      <c r="O16" s="15"/>
      <c r="P16" s="15" t="s">
        <v>366</v>
      </c>
    </row>
    <row r="17" spans="1:16" ht="17">
      <c r="A17" s="10" t="s">
        <v>452</v>
      </c>
      <c r="B17" s="11" t="s">
        <v>31</v>
      </c>
      <c r="C17" s="11" t="s">
        <v>31</v>
      </c>
      <c r="D17" s="22" t="s">
        <v>575</v>
      </c>
      <c r="E17" s="13" t="s">
        <v>510</v>
      </c>
      <c r="F17" s="14"/>
      <c r="G17" s="33"/>
      <c r="H17" s="10" t="s">
        <v>397</v>
      </c>
      <c r="I17" s="15"/>
      <c r="J17" s="13" t="s">
        <v>380</v>
      </c>
      <c r="K17" s="15">
        <v>2</v>
      </c>
      <c r="L17" s="15"/>
      <c r="M17" s="16">
        <v>300</v>
      </c>
      <c r="N17" s="15">
        <v>1</v>
      </c>
      <c r="O17" s="15"/>
      <c r="P17" s="15" t="s">
        <v>366</v>
      </c>
    </row>
    <row r="18" spans="1:16" ht="17">
      <c r="A18" s="10" t="s">
        <v>375</v>
      </c>
      <c r="B18" s="11" t="s">
        <v>20</v>
      </c>
      <c r="C18" s="11" t="s">
        <v>57</v>
      </c>
      <c r="D18" s="22" t="s">
        <v>377</v>
      </c>
      <c r="E18" s="13" t="s">
        <v>376</v>
      </c>
      <c r="F18" s="14" t="s">
        <v>511</v>
      </c>
      <c r="G18" s="33"/>
      <c r="H18" s="10" t="s">
        <v>398</v>
      </c>
      <c r="I18" s="15"/>
      <c r="J18" s="13" t="s">
        <v>380</v>
      </c>
      <c r="K18" s="15">
        <v>2</v>
      </c>
      <c r="L18" s="15"/>
      <c r="M18" s="16">
        <v>0</v>
      </c>
      <c r="N18" s="15">
        <v>1</v>
      </c>
      <c r="O18" s="15"/>
      <c r="P18" s="15" t="s">
        <v>366</v>
      </c>
    </row>
    <row r="19" spans="1:16" ht="17">
      <c r="A19" s="10" t="s">
        <v>453</v>
      </c>
      <c r="B19" s="11" t="s">
        <v>26</v>
      </c>
      <c r="C19" s="11" t="s">
        <v>169</v>
      </c>
      <c r="D19" s="22" t="s">
        <v>576</v>
      </c>
      <c r="E19" s="13" t="s">
        <v>512</v>
      </c>
      <c r="F19" s="14" t="s">
        <v>513</v>
      </c>
      <c r="G19" s="33"/>
      <c r="H19" s="10" t="s">
        <v>399</v>
      </c>
      <c r="I19" s="15"/>
      <c r="J19" s="13" t="s">
        <v>378</v>
      </c>
      <c r="K19" s="15">
        <v>2</v>
      </c>
      <c r="L19" s="15"/>
      <c r="M19" s="16">
        <f>490-150</f>
        <v>340</v>
      </c>
      <c r="N19" s="15">
        <v>1</v>
      </c>
      <c r="O19" s="15"/>
      <c r="P19" s="15" t="s">
        <v>366</v>
      </c>
    </row>
    <row r="20" spans="1:16" ht="17">
      <c r="A20" s="10" t="s">
        <v>454</v>
      </c>
      <c r="B20" s="11" t="s">
        <v>18</v>
      </c>
      <c r="C20" s="11" t="s">
        <v>332</v>
      </c>
      <c r="D20" s="22" t="s">
        <v>577</v>
      </c>
      <c r="E20" s="13" t="s">
        <v>514</v>
      </c>
      <c r="F20" s="14" t="s">
        <v>515</v>
      </c>
      <c r="G20" s="33"/>
      <c r="H20" s="10" t="s">
        <v>400</v>
      </c>
      <c r="I20" s="15"/>
      <c r="J20" s="13" t="s">
        <v>622</v>
      </c>
      <c r="K20" s="15">
        <v>2</v>
      </c>
      <c r="L20" s="15"/>
      <c r="M20" s="16">
        <v>330</v>
      </c>
      <c r="N20" s="15">
        <v>1</v>
      </c>
      <c r="O20" s="15"/>
      <c r="P20" s="15" t="s">
        <v>366</v>
      </c>
    </row>
    <row r="21" spans="1:16" ht="17">
      <c r="A21" s="10" t="s">
        <v>455</v>
      </c>
      <c r="B21" s="11" t="s">
        <v>344</v>
      </c>
      <c r="C21" s="11" t="s">
        <v>301</v>
      </c>
      <c r="D21" s="25" t="s">
        <v>578</v>
      </c>
      <c r="E21" s="13" t="s">
        <v>516</v>
      </c>
      <c r="F21" s="14"/>
      <c r="G21" s="33"/>
      <c r="H21" s="10" t="s">
        <v>401</v>
      </c>
      <c r="I21" s="15"/>
      <c r="J21" s="26" t="s">
        <v>380</v>
      </c>
      <c r="K21" s="15">
        <v>2</v>
      </c>
      <c r="L21" s="15"/>
      <c r="M21" s="16">
        <v>340</v>
      </c>
      <c r="N21" s="15">
        <v>1</v>
      </c>
      <c r="O21" s="15"/>
      <c r="P21" s="15" t="s">
        <v>366</v>
      </c>
    </row>
    <row r="22" spans="1:16" ht="16">
      <c r="A22" s="10" t="s">
        <v>456</v>
      </c>
      <c r="B22" s="11" t="s">
        <v>18</v>
      </c>
      <c r="C22" s="11" t="s">
        <v>227</v>
      </c>
      <c r="D22" s="12" t="s">
        <v>579</v>
      </c>
      <c r="E22" s="13" t="s">
        <v>517</v>
      </c>
      <c r="F22" s="14"/>
      <c r="G22" s="33"/>
      <c r="H22" s="10" t="s">
        <v>402</v>
      </c>
      <c r="I22" s="15"/>
      <c r="J22" s="14" t="s">
        <v>381</v>
      </c>
      <c r="K22" s="15">
        <v>2</v>
      </c>
      <c r="L22" s="15"/>
      <c r="M22" s="16">
        <v>345</v>
      </c>
      <c r="N22" s="15">
        <v>1</v>
      </c>
      <c r="O22" s="15"/>
      <c r="P22" s="15" t="s">
        <v>366</v>
      </c>
    </row>
    <row r="23" spans="1:16" ht="18">
      <c r="A23" s="10" t="s">
        <v>457</v>
      </c>
      <c r="B23" s="11" t="s">
        <v>343</v>
      </c>
      <c r="C23" s="11" t="s">
        <v>32</v>
      </c>
      <c r="D23" s="27" t="s">
        <v>580</v>
      </c>
      <c r="E23" s="13" t="s">
        <v>518</v>
      </c>
      <c r="F23" s="14"/>
      <c r="G23" s="33"/>
      <c r="H23" s="10" t="s">
        <v>403</v>
      </c>
      <c r="I23" s="15"/>
      <c r="J23" s="13" t="s">
        <v>378</v>
      </c>
      <c r="K23" s="15">
        <v>2</v>
      </c>
      <c r="L23" s="15"/>
      <c r="M23" s="16">
        <f>410+50+30-150</f>
        <v>340</v>
      </c>
      <c r="N23" s="15">
        <v>1</v>
      </c>
      <c r="O23" s="15"/>
      <c r="P23" s="15" t="s">
        <v>366</v>
      </c>
    </row>
    <row r="24" spans="1:16" ht="16">
      <c r="A24" s="10" t="s">
        <v>458</v>
      </c>
      <c r="B24" s="11" t="s">
        <v>31</v>
      </c>
      <c r="C24" s="11" t="s">
        <v>31</v>
      </c>
      <c r="D24" s="12" t="s">
        <v>581</v>
      </c>
      <c r="E24" s="13" t="s">
        <v>519</v>
      </c>
      <c r="F24" s="14" t="s">
        <v>520</v>
      </c>
      <c r="G24" s="33"/>
      <c r="H24" s="10" t="s">
        <v>404</v>
      </c>
      <c r="I24" s="15"/>
      <c r="J24" s="13" t="s">
        <v>623</v>
      </c>
      <c r="K24" s="15">
        <v>2</v>
      </c>
      <c r="L24" s="15"/>
      <c r="M24" s="16">
        <v>350</v>
      </c>
      <c r="N24" s="15">
        <v>1</v>
      </c>
      <c r="O24" s="15"/>
      <c r="P24" s="15" t="s">
        <v>366</v>
      </c>
    </row>
    <row r="25" spans="1:16" ht="17">
      <c r="A25" s="10" t="s">
        <v>459</v>
      </c>
      <c r="B25" s="11" t="s">
        <v>17</v>
      </c>
      <c r="C25" s="11" t="s">
        <v>356</v>
      </c>
      <c r="D25" s="26" t="s">
        <v>582</v>
      </c>
      <c r="E25" s="13" t="s">
        <v>521</v>
      </c>
      <c r="F25" s="14"/>
      <c r="G25" s="33"/>
      <c r="H25" s="10" t="s">
        <v>405</v>
      </c>
      <c r="I25" s="15"/>
      <c r="J25" s="13" t="s">
        <v>380</v>
      </c>
      <c r="K25" s="15">
        <v>2</v>
      </c>
      <c r="L25" s="15"/>
      <c r="M25" s="16">
        <v>325</v>
      </c>
      <c r="N25" s="15">
        <v>1</v>
      </c>
      <c r="O25" s="15"/>
      <c r="P25" s="15" t="s">
        <v>366</v>
      </c>
    </row>
    <row r="26" spans="1:16" ht="17">
      <c r="A26" s="10" t="s">
        <v>460</v>
      </c>
      <c r="B26" s="11" t="s">
        <v>18</v>
      </c>
      <c r="C26" s="11" t="s">
        <v>219</v>
      </c>
      <c r="D26" s="25" t="s">
        <v>583</v>
      </c>
      <c r="E26" s="13" t="s">
        <v>522</v>
      </c>
      <c r="F26" s="14" t="s">
        <v>523</v>
      </c>
      <c r="G26" s="33"/>
      <c r="H26" s="10" t="s">
        <v>406</v>
      </c>
      <c r="I26" s="15"/>
      <c r="J26" s="13" t="s">
        <v>378</v>
      </c>
      <c r="K26" s="15">
        <v>2</v>
      </c>
      <c r="L26" s="15"/>
      <c r="M26" s="16">
        <f>380+30+45-150</f>
        <v>305</v>
      </c>
      <c r="N26" s="15">
        <v>1</v>
      </c>
      <c r="O26" s="15"/>
      <c r="P26" s="15" t="s">
        <v>366</v>
      </c>
    </row>
    <row r="27" spans="1:16" ht="17">
      <c r="A27" s="10" t="s">
        <v>461</v>
      </c>
      <c r="B27" s="11" t="s">
        <v>18</v>
      </c>
      <c r="C27" s="11" t="s">
        <v>327</v>
      </c>
      <c r="D27" s="22" t="s">
        <v>584</v>
      </c>
      <c r="E27" s="13" t="s">
        <v>524</v>
      </c>
      <c r="F27" s="14"/>
      <c r="G27" s="33"/>
      <c r="H27" s="10" t="s">
        <v>407</v>
      </c>
      <c r="I27" s="15"/>
      <c r="J27" s="13" t="s">
        <v>374</v>
      </c>
      <c r="K27" s="15">
        <v>2</v>
      </c>
      <c r="L27" s="15"/>
      <c r="M27" s="16">
        <v>345</v>
      </c>
      <c r="N27" s="15">
        <v>1</v>
      </c>
      <c r="O27" s="15"/>
      <c r="P27" s="15" t="s">
        <v>366</v>
      </c>
    </row>
    <row r="28" spans="1:16" ht="17">
      <c r="A28" s="10" t="s">
        <v>462</v>
      </c>
      <c r="B28" s="11" t="s">
        <v>20</v>
      </c>
      <c r="C28" s="11" t="s">
        <v>73</v>
      </c>
      <c r="D28" s="22" t="s">
        <v>585</v>
      </c>
      <c r="E28" s="13" t="s">
        <v>525</v>
      </c>
      <c r="F28" s="14"/>
      <c r="G28" s="33"/>
      <c r="H28" s="10" t="s">
        <v>408</v>
      </c>
      <c r="I28" s="15"/>
      <c r="J28" s="13" t="s">
        <v>624</v>
      </c>
      <c r="K28" s="15">
        <v>2</v>
      </c>
      <c r="L28" s="15"/>
      <c r="M28" s="16">
        <f>300+380+350+30-150</f>
        <v>910</v>
      </c>
      <c r="N28" s="15">
        <v>1</v>
      </c>
      <c r="O28" s="15"/>
      <c r="P28" s="15" t="s">
        <v>366</v>
      </c>
    </row>
    <row r="29" spans="1:16" ht="17">
      <c r="A29" s="10" t="s">
        <v>463</v>
      </c>
      <c r="B29" s="11" t="s">
        <v>18</v>
      </c>
      <c r="C29" s="11" t="s">
        <v>16</v>
      </c>
      <c r="D29" s="22" t="s">
        <v>586</v>
      </c>
      <c r="E29" s="13" t="s">
        <v>526</v>
      </c>
      <c r="F29" s="14"/>
      <c r="G29" s="33"/>
      <c r="H29" s="10" t="s">
        <v>409</v>
      </c>
      <c r="I29" s="15"/>
      <c r="J29" s="13" t="s">
        <v>374</v>
      </c>
      <c r="K29" s="15">
        <v>2</v>
      </c>
      <c r="L29" s="15"/>
      <c r="M29" s="16">
        <v>600</v>
      </c>
      <c r="N29" s="15">
        <v>1</v>
      </c>
      <c r="O29" s="15"/>
      <c r="P29" s="15" t="s">
        <v>366</v>
      </c>
    </row>
    <row r="30" spans="1:16" ht="17">
      <c r="A30" s="10" t="s">
        <v>464</v>
      </c>
      <c r="B30" s="11" t="s">
        <v>23</v>
      </c>
      <c r="C30" s="11" t="s">
        <v>23</v>
      </c>
      <c r="D30" s="22" t="s">
        <v>587</v>
      </c>
      <c r="E30" s="13" t="s">
        <v>527</v>
      </c>
      <c r="F30" s="14"/>
      <c r="G30" s="33"/>
      <c r="H30" s="10" t="s">
        <v>410</v>
      </c>
      <c r="I30" s="15"/>
      <c r="J30" s="13" t="s">
        <v>378</v>
      </c>
      <c r="K30" s="15">
        <v>2</v>
      </c>
      <c r="L30" s="15"/>
      <c r="M30" s="16">
        <f>470-150</f>
        <v>320</v>
      </c>
      <c r="N30" s="15">
        <v>1</v>
      </c>
      <c r="O30" s="15"/>
      <c r="P30" s="15" t="s">
        <v>366</v>
      </c>
    </row>
    <row r="31" spans="1:16" ht="17">
      <c r="A31" s="10" t="s">
        <v>465</v>
      </c>
      <c r="B31" s="11" t="s">
        <v>29</v>
      </c>
      <c r="C31" s="11" t="s">
        <v>48</v>
      </c>
      <c r="D31" s="22" t="s">
        <v>588</v>
      </c>
      <c r="E31" s="13" t="s">
        <v>528</v>
      </c>
      <c r="F31" s="14"/>
      <c r="G31" s="33"/>
      <c r="H31" s="10" t="s">
        <v>411</v>
      </c>
      <c r="I31" s="15"/>
      <c r="J31" s="13" t="s">
        <v>615</v>
      </c>
      <c r="K31" s="15">
        <v>2</v>
      </c>
      <c r="L31" s="15"/>
      <c r="M31" s="16">
        <v>350</v>
      </c>
      <c r="N31" s="15">
        <v>1</v>
      </c>
      <c r="O31" s="15"/>
      <c r="P31" s="15" t="s">
        <v>366</v>
      </c>
    </row>
    <row r="32" spans="1:16" ht="17">
      <c r="A32" s="10" t="s">
        <v>466</v>
      </c>
      <c r="B32" s="11" t="s">
        <v>18</v>
      </c>
      <c r="C32" s="11" t="s">
        <v>332</v>
      </c>
      <c r="D32" s="22" t="s">
        <v>589</v>
      </c>
      <c r="E32" s="13" t="s">
        <v>529</v>
      </c>
      <c r="F32" s="14" t="s">
        <v>530</v>
      </c>
      <c r="G32" s="33"/>
      <c r="H32" s="10" t="s">
        <v>412</v>
      </c>
      <c r="I32" s="15"/>
      <c r="J32" s="13" t="s">
        <v>378</v>
      </c>
      <c r="K32" s="15">
        <v>2</v>
      </c>
      <c r="L32" s="15"/>
      <c r="M32" s="16">
        <f>440-150</f>
        <v>290</v>
      </c>
      <c r="N32" s="15">
        <v>1</v>
      </c>
      <c r="O32" s="15"/>
      <c r="P32" s="15" t="s">
        <v>366</v>
      </c>
    </row>
    <row r="33" spans="1:16" ht="17">
      <c r="A33" s="10" t="s">
        <v>467</v>
      </c>
      <c r="B33" s="11" t="s">
        <v>18</v>
      </c>
      <c r="C33" s="11" t="s">
        <v>327</v>
      </c>
      <c r="D33" s="22" t="s">
        <v>590</v>
      </c>
      <c r="E33" s="13" t="s">
        <v>531</v>
      </c>
      <c r="F33" s="14"/>
      <c r="G33" s="33"/>
      <c r="H33" s="10" t="s">
        <v>413</v>
      </c>
      <c r="I33" s="15"/>
      <c r="J33" s="28" t="s">
        <v>625</v>
      </c>
      <c r="K33" s="15">
        <v>2</v>
      </c>
      <c r="L33" s="15"/>
      <c r="M33" s="16">
        <v>330</v>
      </c>
      <c r="N33" s="15">
        <v>1</v>
      </c>
      <c r="O33" s="15"/>
      <c r="P33" s="15" t="s">
        <v>366</v>
      </c>
    </row>
    <row r="34" spans="1:16" ht="17">
      <c r="A34" s="10" t="s">
        <v>468</v>
      </c>
      <c r="B34" s="11" t="s">
        <v>17</v>
      </c>
      <c r="C34" s="11" t="s">
        <v>216</v>
      </c>
      <c r="D34" s="22" t="s">
        <v>591</v>
      </c>
      <c r="E34" s="13" t="s">
        <v>532</v>
      </c>
      <c r="F34" s="14" t="s">
        <v>373</v>
      </c>
      <c r="G34" s="15"/>
      <c r="H34" s="10" t="s">
        <v>414</v>
      </c>
      <c r="I34" s="15"/>
      <c r="J34" s="13" t="s">
        <v>626</v>
      </c>
      <c r="K34" s="15">
        <v>2</v>
      </c>
      <c r="L34" s="15"/>
      <c r="M34" s="16">
        <v>280</v>
      </c>
      <c r="N34" s="15">
        <v>1</v>
      </c>
      <c r="O34" s="15"/>
      <c r="P34" s="15" t="s">
        <v>366</v>
      </c>
    </row>
    <row r="35" spans="1:16" ht="17">
      <c r="A35" s="10" t="s">
        <v>469</v>
      </c>
      <c r="B35" s="11" t="s">
        <v>18</v>
      </c>
      <c r="C35" s="11" t="s">
        <v>352</v>
      </c>
      <c r="D35" s="22" t="s">
        <v>592</v>
      </c>
      <c r="E35" s="13" t="s">
        <v>533</v>
      </c>
      <c r="F35" s="14"/>
      <c r="G35" s="15"/>
      <c r="H35" s="10" t="s">
        <v>415</v>
      </c>
      <c r="I35" s="15"/>
      <c r="J35" s="13" t="s">
        <v>626</v>
      </c>
      <c r="K35" s="15">
        <v>2</v>
      </c>
      <c r="L35" s="15"/>
      <c r="M35" s="16">
        <v>280</v>
      </c>
      <c r="N35" s="15">
        <v>1</v>
      </c>
      <c r="O35" s="15"/>
      <c r="P35" s="15" t="s">
        <v>366</v>
      </c>
    </row>
    <row r="36" spans="1:16" ht="17">
      <c r="A36" s="10" t="s">
        <v>470</v>
      </c>
      <c r="B36" s="11" t="s">
        <v>25</v>
      </c>
      <c r="C36" s="11" t="s">
        <v>126</v>
      </c>
      <c r="D36" s="25" t="s">
        <v>593</v>
      </c>
      <c r="E36" s="13" t="s">
        <v>534</v>
      </c>
      <c r="F36" s="14"/>
      <c r="G36" s="15"/>
      <c r="H36" s="10" t="s">
        <v>416</v>
      </c>
      <c r="I36" s="15"/>
      <c r="J36" s="13" t="s">
        <v>626</v>
      </c>
      <c r="K36" s="15">
        <v>2</v>
      </c>
      <c r="L36" s="15"/>
      <c r="M36" s="16">
        <v>310</v>
      </c>
      <c r="N36" s="15">
        <v>1</v>
      </c>
      <c r="O36" s="15"/>
      <c r="P36" s="15" t="s">
        <v>366</v>
      </c>
    </row>
    <row r="37" spans="1:16" ht="17">
      <c r="A37" s="13" t="s">
        <v>471</v>
      </c>
      <c r="B37" s="11" t="s">
        <v>20</v>
      </c>
      <c r="C37" s="11" t="s">
        <v>137</v>
      </c>
      <c r="D37" s="22" t="s">
        <v>594</v>
      </c>
      <c r="E37" s="13" t="s">
        <v>535</v>
      </c>
      <c r="F37" s="14" t="s">
        <v>536</v>
      </c>
      <c r="G37" s="15"/>
      <c r="H37" s="10" t="s">
        <v>417</v>
      </c>
      <c r="I37" s="15"/>
      <c r="J37" s="13" t="s">
        <v>626</v>
      </c>
      <c r="K37" s="15">
        <v>2</v>
      </c>
      <c r="L37" s="15"/>
      <c r="M37" s="16">
        <v>280</v>
      </c>
      <c r="N37" s="15">
        <v>1</v>
      </c>
      <c r="O37" s="15"/>
      <c r="P37" s="15" t="s">
        <v>366</v>
      </c>
    </row>
    <row r="38" spans="1:16" ht="17">
      <c r="A38" s="10" t="s">
        <v>472</v>
      </c>
      <c r="B38" s="11" t="s">
        <v>19</v>
      </c>
      <c r="C38" s="11" t="s">
        <v>270</v>
      </c>
      <c r="D38" s="22" t="s">
        <v>595</v>
      </c>
      <c r="E38" s="13" t="s">
        <v>537</v>
      </c>
      <c r="F38" s="14"/>
      <c r="G38" s="15"/>
      <c r="H38" s="10" t="s">
        <v>418</v>
      </c>
      <c r="I38" s="15"/>
      <c r="J38" s="13" t="s">
        <v>626</v>
      </c>
      <c r="K38" s="15">
        <v>2</v>
      </c>
      <c r="L38" s="15"/>
      <c r="M38" s="16">
        <v>280</v>
      </c>
      <c r="N38" s="15">
        <v>1</v>
      </c>
      <c r="O38" s="15"/>
      <c r="P38" s="15" t="s">
        <v>366</v>
      </c>
    </row>
    <row r="39" spans="1:16" ht="17">
      <c r="A39" s="10" t="s">
        <v>473</v>
      </c>
      <c r="B39" s="11" t="s">
        <v>18</v>
      </c>
      <c r="C39" s="11" t="s">
        <v>352</v>
      </c>
      <c r="D39" s="22" t="s">
        <v>596</v>
      </c>
      <c r="E39" s="13" t="s">
        <v>538</v>
      </c>
      <c r="F39" s="14" t="s">
        <v>373</v>
      </c>
      <c r="G39" s="15"/>
      <c r="H39" s="10" t="s">
        <v>419</v>
      </c>
      <c r="I39" s="15"/>
      <c r="J39" s="13" t="s">
        <v>626</v>
      </c>
      <c r="K39" s="15">
        <v>2</v>
      </c>
      <c r="L39" s="15"/>
      <c r="M39" s="16">
        <v>280</v>
      </c>
      <c r="N39" s="15">
        <v>1</v>
      </c>
      <c r="O39" s="15"/>
      <c r="P39" s="15" t="s">
        <v>366</v>
      </c>
    </row>
    <row r="40" spans="1:16" ht="17">
      <c r="A40" s="10" t="s">
        <v>474</v>
      </c>
      <c r="B40" s="11" t="s">
        <v>341</v>
      </c>
      <c r="C40" s="11" t="s">
        <v>42</v>
      </c>
      <c r="D40" s="22" t="s">
        <v>597</v>
      </c>
      <c r="E40" s="13" t="s">
        <v>539</v>
      </c>
      <c r="F40" s="14"/>
      <c r="G40" s="15"/>
      <c r="H40" s="10" t="s">
        <v>420</v>
      </c>
      <c r="I40" s="15"/>
      <c r="J40" s="13" t="s">
        <v>626</v>
      </c>
      <c r="K40" s="15">
        <v>2</v>
      </c>
      <c r="L40" s="15"/>
      <c r="M40" s="16">
        <v>315</v>
      </c>
      <c r="N40" s="15">
        <v>1</v>
      </c>
      <c r="O40" s="15"/>
      <c r="P40" s="15" t="s">
        <v>366</v>
      </c>
    </row>
    <row r="41" spans="1:16" ht="16">
      <c r="A41" s="10" t="s">
        <v>475</v>
      </c>
      <c r="B41" s="11" t="s">
        <v>343</v>
      </c>
      <c r="C41" s="11" t="s">
        <v>32</v>
      </c>
      <c r="D41" s="29" t="s">
        <v>598</v>
      </c>
      <c r="E41" s="13" t="s">
        <v>540</v>
      </c>
      <c r="F41" s="10"/>
      <c r="G41" s="15"/>
      <c r="H41" s="10" t="s">
        <v>421</v>
      </c>
      <c r="I41" s="15"/>
      <c r="J41" s="13" t="s">
        <v>626</v>
      </c>
      <c r="K41" s="15">
        <v>2</v>
      </c>
      <c r="L41" s="15"/>
      <c r="M41" s="16">
        <v>280</v>
      </c>
      <c r="N41" s="15">
        <v>1</v>
      </c>
      <c r="O41" s="15"/>
      <c r="P41" s="15" t="s">
        <v>366</v>
      </c>
    </row>
    <row r="42" spans="1:16" ht="17">
      <c r="A42" s="10" t="s">
        <v>476</v>
      </c>
      <c r="B42" s="11" t="s">
        <v>18</v>
      </c>
      <c r="C42" s="11" t="s">
        <v>219</v>
      </c>
      <c r="D42" s="22" t="s">
        <v>599</v>
      </c>
      <c r="E42" s="13" t="s">
        <v>541</v>
      </c>
      <c r="F42" s="14" t="s">
        <v>542</v>
      </c>
      <c r="G42" s="15"/>
      <c r="H42" s="10" t="s">
        <v>422</v>
      </c>
      <c r="I42" s="15"/>
      <c r="J42" s="13" t="s">
        <v>626</v>
      </c>
      <c r="K42" s="15">
        <v>2</v>
      </c>
      <c r="L42" s="15"/>
      <c r="M42" s="16">
        <v>280</v>
      </c>
      <c r="N42" s="15">
        <v>1</v>
      </c>
      <c r="O42" s="15"/>
      <c r="P42" s="15" t="s">
        <v>366</v>
      </c>
    </row>
    <row r="43" spans="1:16" ht="17">
      <c r="A43" s="10" t="s">
        <v>477</v>
      </c>
      <c r="B43" s="11" t="s">
        <v>18</v>
      </c>
      <c r="C43" s="11" t="s">
        <v>352</v>
      </c>
      <c r="D43" s="22" t="s">
        <v>600</v>
      </c>
      <c r="E43" s="13" t="s">
        <v>543</v>
      </c>
      <c r="F43" s="14"/>
      <c r="G43" s="15"/>
      <c r="H43" s="10" t="s">
        <v>423</v>
      </c>
      <c r="I43" s="15"/>
      <c r="J43" s="13" t="s">
        <v>626</v>
      </c>
      <c r="K43" s="15">
        <v>2</v>
      </c>
      <c r="L43" s="15"/>
      <c r="M43" s="16">
        <v>280</v>
      </c>
      <c r="N43" s="15">
        <v>1</v>
      </c>
      <c r="O43" s="15"/>
      <c r="P43" s="15" t="s">
        <v>366</v>
      </c>
    </row>
    <row r="44" spans="1:16" ht="18">
      <c r="A44" s="10" t="s">
        <v>478</v>
      </c>
      <c r="B44" s="11" t="s">
        <v>18</v>
      </c>
      <c r="C44" s="11" t="s">
        <v>353</v>
      </c>
      <c r="D44" s="27" t="s">
        <v>601</v>
      </c>
      <c r="E44" s="13" t="s">
        <v>544</v>
      </c>
      <c r="F44" s="14"/>
      <c r="G44" s="15"/>
      <c r="H44" s="10" t="s">
        <v>424</v>
      </c>
      <c r="I44" s="15"/>
      <c r="J44" s="13" t="s">
        <v>626</v>
      </c>
      <c r="K44" s="15">
        <v>2</v>
      </c>
      <c r="L44" s="15"/>
      <c r="M44" s="16">
        <v>280</v>
      </c>
      <c r="N44" s="15">
        <v>1</v>
      </c>
      <c r="O44" s="15"/>
      <c r="P44" s="15" t="s">
        <v>366</v>
      </c>
    </row>
    <row r="45" spans="1:16" ht="17">
      <c r="A45" s="13" t="s">
        <v>479</v>
      </c>
      <c r="B45" s="11" t="s">
        <v>31</v>
      </c>
      <c r="C45" s="11" t="s">
        <v>31</v>
      </c>
      <c r="D45" s="22" t="s">
        <v>602</v>
      </c>
      <c r="E45" s="13" t="s">
        <v>545</v>
      </c>
      <c r="F45" s="14"/>
      <c r="G45" s="15"/>
      <c r="H45" s="10" t="s">
        <v>425</v>
      </c>
      <c r="I45" s="15"/>
      <c r="J45" s="13" t="s">
        <v>627</v>
      </c>
      <c r="K45" s="15">
        <v>2</v>
      </c>
      <c r="L45" s="15"/>
      <c r="M45" s="16">
        <v>250</v>
      </c>
      <c r="N45" s="15">
        <v>1</v>
      </c>
      <c r="O45" s="15"/>
      <c r="P45" s="15" t="s">
        <v>366</v>
      </c>
    </row>
    <row r="46" spans="1:16" ht="17">
      <c r="A46" s="10" t="s">
        <v>480</v>
      </c>
      <c r="B46" s="11" t="s">
        <v>223</v>
      </c>
      <c r="C46" s="11" t="s">
        <v>318</v>
      </c>
      <c r="D46" s="22" t="s">
        <v>603</v>
      </c>
      <c r="E46" s="13" t="s">
        <v>546</v>
      </c>
      <c r="F46" s="14" t="s">
        <v>547</v>
      </c>
      <c r="G46" s="15"/>
      <c r="H46" s="10" t="s">
        <v>426</v>
      </c>
      <c r="I46" s="15"/>
      <c r="J46" s="13" t="s">
        <v>627</v>
      </c>
      <c r="K46" s="15">
        <v>2</v>
      </c>
      <c r="L46" s="15"/>
      <c r="M46" s="16">
        <v>250</v>
      </c>
      <c r="N46" s="15">
        <v>1</v>
      </c>
      <c r="O46" s="15"/>
      <c r="P46" s="15" t="s">
        <v>366</v>
      </c>
    </row>
    <row r="47" spans="1:16" ht="17">
      <c r="A47" s="10" t="s">
        <v>481</v>
      </c>
      <c r="B47" s="11" t="s">
        <v>19</v>
      </c>
      <c r="C47" s="11" t="s">
        <v>72</v>
      </c>
      <c r="D47" s="22" t="s">
        <v>604</v>
      </c>
      <c r="E47" s="13" t="s">
        <v>548</v>
      </c>
      <c r="F47" s="14"/>
      <c r="G47" s="15"/>
      <c r="H47" s="10" t="s">
        <v>427</v>
      </c>
      <c r="I47" s="15"/>
      <c r="J47" s="13" t="s">
        <v>627</v>
      </c>
      <c r="K47" s="15">
        <v>2</v>
      </c>
      <c r="L47" s="15"/>
      <c r="M47" s="16">
        <v>250</v>
      </c>
      <c r="N47" s="15">
        <v>1</v>
      </c>
      <c r="O47" s="15"/>
      <c r="P47" s="15" t="s">
        <v>366</v>
      </c>
    </row>
    <row r="48" spans="1:16" ht="17">
      <c r="A48" s="10" t="s">
        <v>482</v>
      </c>
      <c r="B48" s="11" t="s">
        <v>33</v>
      </c>
      <c r="C48" s="11" t="s">
        <v>160</v>
      </c>
      <c r="D48" s="22" t="s">
        <v>605</v>
      </c>
      <c r="E48" s="13" t="s">
        <v>549</v>
      </c>
      <c r="F48" s="14"/>
      <c r="G48" s="15"/>
      <c r="H48" s="10" t="s">
        <v>428</v>
      </c>
      <c r="I48" s="15"/>
      <c r="J48" s="13" t="s">
        <v>627</v>
      </c>
      <c r="K48" s="15">
        <v>2</v>
      </c>
      <c r="L48" s="15"/>
      <c r="M48" s="16">
        <v>250</v>
      </c>
      <c r="N48" s="15">
        <v>1</v>
      </c>
      <c r="O48" s="15"/>
      <c r="P48" s="15" t="s">
        <v>366</v>
      </c>
    </row>
    <row r="49" spans="1:16" ht="17">
      <c r="A49" s="10" t="s">
        <v>483</v>
      </c>
      <c r="B49" s="11" t="s">
        <v>30</v>
      </c>
      <c r="C49" s="11" t="s">
        <v>30</v>
      </c>
      <c r="D49" s="22" t="s">
        <v>606</v>
      </c>
      <c r="E49" s="13" t="s">
        <v>550</v>
      </c>
      <c r="F49" s="14" t="s">
        <v>551</v>
      </c>
      <c r="G49" s="15"/>
      <c r="H49" s="10" t="s">
        <v>429</v>
      </c>
      <c r="I49" s="15"/>
      <c r="J49" s="13" t="s">
        <v>627</v>
      </c>
      <c r="K49" s="15">
        <v>2</v>
      </c>
      <c r="L49" s="15"/>
      <c r="M49" s="16">
        <v>280</v>
      </c>
      <c r="N49" s="15">
        <v>1</v>
      </c>
      <c r="O49" s="15"/>
      <c r="P49" s="15" t="s">
        <v>366</v>
      </c>
    </row>
    <row r="50" spans="1:16" ht="17">
      <c r="A50" s="10" t="s">
        <v>484</v>
      </c>
      <c r="B50" s="11" t="s">
        <v>33</v>
      </c>
      <c r="C50" s="11" t="s">
        <v>160</v>
      </c>
      <c r="D50" s="22" t="s">
        <v>607</v>
      </c>
      <c r="E50" s="13" t="s">
        <v>552</v>
      </c>
      <c r="F50" s="14"/>
      <c r="G50" s="15"/>
      <c r="H50" s="10" t="s">
        <v>430</v>
      </c>
      <c r="I50" s="15"/>
      <c r="J50" s="13" t="s">
        <v>627</v>
      </c>
      <c r="K50" s="15">
        <v>2</v>
      </c>
      <c r="L50" s="15"/>
      <c r="M50" s="16">
        <v>250</v>
      </c>
      <c r="N50" s="15">
        <v>1</v>
      </c>
      <c r="O50" s="15"/>
      <c r="P50" s="15" t="s">
        <v>366</v>
      </c>
    </row>
    <row r="51" spans="1:16" ht="17">
      <c r="A51" s="10" t="s">
        <v>485</v>
      </c>
      <c r="B51" s="11" t="s">
        <v>17</v>
      </c>
      <c r="C51" s="11" t="s">
        <v>240</v>
      </c>
      <c r="D51" s="22" t="s">
        <v>608</v>
      </c>
      <c r="E51" s="13" t="s">
        <v>553</v>
      </c>
      <c r="F51" s="14" t="s">
        <v>554</v>
      </c>
      <c r="G51" s="15"/>
      <c r="H51" s="10" t="s">
        <v>431</v>
      </c>
      <c r="I51" s="15"/>
      <c r="J51" s="13" t="s">
        <v>627</v>
      </c>
      <c r="K51" s="15">
        <v>2</v>
      </c>
      <c r="L51" s="15"/>
      <c r="M51" s="16">
        <v>250</v>
      </c>
      <c r="N51" s="15">
        <v>1</v>
      </c>
      <c r="O51" s="15"/>
      <c r="P51" s="15" t="s">
        <v>366</v>
      </c>
    </row>
    <row r="52" spans="1:16" ht="18">
      <c r="A52" s="10" t="s">
        <v>486</v>
      </c>
      <c r="B52" s="11" t="s">
        <v>19</v>
      </c>
      <c r="C52" s="11" t="s">
        <v>261</v>
      </c>
      <c r="D52" s="27" t="s">
        <v>609</v>
      </c>
      <c r="E52" s="13" t="s">
        <v>555</v>
      </c>
      <c r="F52" s="14"/>
      <c r="G52" s="15"/>
      <c r="H52" s="10" t="s">
        <v>432</v>
      </c>
      <c r="I52" s="15"/>
      <c r="J52" s="13" t="s">
        <v>627</v>
      </c>
      <c r="K52" s="15">
        <v>2</v>
      </c>
      <c r="L52" s="15"/>
      <c r="M52" s="16">
        <v>250</v>
      </c>
      <c r="N52" s="15">
        <v>1</v>
      </c>
      <c r="O52" s="15"/>
      <c r="P52" s="15" t="s">
        <v>366</v>
      </c>
    </row>
    <row r="53" spans="1:16" ht="17">
      <c r="A53" s="10" t="s">
        <v>487</v>
      </c>
      <c r="B53" s="11" t="s">
        <v>18</v>
      </c>
      <c r="C53" s="11" t="s">
        <v>16</v>
      </c>
      <c r="D53" s="22" t="s">
        <v>610</v>
      </c>
      <c r="E53" s="13" t="s">
        <v>556</v>
      </c>
      <c r="F53" s="14"/>
      <c r="G53" s="15"/>
      <c r="H53" s="10" t="s">
        <v>433</v>
      </c>
      <c r="I53" s="15"/>
      <c r="J53" s="13" t="s">
        <v>627</v>
      </c>
      <c r="K53" s="15">
        <v>2</v>
      </c>
      <c r="L53" s="15"/>
      <c r="M53" s="16">
        <v>250</v>
      </c>
      <c r="N53" s="15">
        <v>1</v>
      </c>
      <c r="O53" s="15"/>
      <c r="P53" s="15" t="s">
        <v>366</v>
      </c>
    </row>
    <row r="54" spans="1:16" ht="17">
      <c r="A54" s="10" t="s">
        <v>488</v>
      </c>
      <c r="B54" s="11" t="s">
        <v>31</v>
      </c>
      <c r="C54" s="11" t="s">
        <v>31</v>
      </c>
      <c r="D54" s="22" t="s">
        <v>611</v>
      </c>
      <c r="E54" s="13" t="s">
        <v>557</v>
      </c>
      <c r="F54" s="14"/>
      <c r="G54" s="15"/>
      <c r="H54" s="10" t="s">
        <v>434</v>
      </c>
      <c r="I54" s="15"/>
      <c r="J54" s="13" t="s">
        <v>627</v>
      </c>
      <c r="K54" s="15">
        <v>2</v>
      </c>
      <c r="L54" s="15"/>
      <c r="M54" s="16">
        <v>250</v>
      </c>
      <c r="N54" s="15">
        <v>1</v>
      </c>
      <c r="O54" s="15"/>
      <c r="P54" s="15" t="s">
        <v>366</v>
      </c>
    </row>
    <row r="55" spans="1:16" ht="17">
      <c r="A55" s="10" t="s">
        <v>489</v>
      </c>
      <c r="B55" s="11" t="s">
        <v>17</v>
      </c>
      <c r="C55" s="11" t="s">
        <v>226</v>
      </c>
      <c r="D55" s="22" t="s">
        <v>612</v>
      </c>
      <c r="E55" s="13" t="s">
        <v>558</v>
      </c>
      <c r="F55" s="14"/>
      <c r="G55" s="15"/>
      <c r="H55" s="10" t="s">
        <v>435</v>
      </c>
      <c r="I55" s="15"/>
      <c r="J55" s="13" t="s">
        <v>627</v>
      </c>
      <c r="K55" s="15">
        <v>2</v>
      </c>
      <c r="L55" s="15"/>
      <c r="M55" s="16">
        <v>250</v>
      </c>
      <c r="N55" s="15">
        <v>1</v>
      </c>
      <c r="O55" s="15"/>
      <c r="P55" s="15" t="s">
        <v>366</v>
      </c>
    </row>
    <row r="56" spans="1:16" ht="17">
      <c r="A56" s="10" t="s">
        <v>490</v>
      </c>
      <c r="B56" s="11" t="s">
        <v>18</v>
      </c>
      <c r="C56" s="11" t="s">
        <v>325</v>
      </c>
      <c r="D56" s="22" t="s">
        <v>613</v>
      </c>
      <c r="E56" s="13" t="s">
        <v>559</v>
      </c>
      <c r="F56" s="14"/>
      <c r="G56" s="15"/>
      <c r="H56" s="10" t="s">
        <v>436</v>
      </c>
      <c r="I56" s="15"/>
      <c r="J56" s="13" t="s">
        <v>627</v>
      </c>
      <c r="K56" s="15">
        <v>2</v>
      </c>
      <c r="L56" s="15"/>
      <c r="M56" s="16">
        <v>250</v>
      </c>
      <c r="N56" s="15">
        <v>1</v>
      </c>
      <c r="O56" s="15"/>
      <c r="P56" s="15" t="s">
        <v>366</v>
      </c>
    </row>
  </sheetData>
  <sheetProtection insertRows="0"/>
  <dataConsolidate link="1"/>
  <phoneticPr fontId="1" type="noConversion"/>
  <dataValidations xWindow="241" yWindow="295" count="4">
    <dataValidation type="list" showInputMessage="1" showErrorMessage="1" sqref="C405:C427" xr:uid="{00000000-0002-0000-0000-000000000000}">
      <formula1>#REF!</formula1>
    </dataValidation>
    <dataValidation type="list" allowBlank="1" showInputMessage="1" showErrorMessage="1" sqref="C235:C40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3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57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B228:B235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B2:B4 B6:B227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baseColWidth="10" defaultColWidth="12.5" defaultRowHeight="19.5" customHeight="1"/>
  <cols>
    <col min="1" max="1" width="12.5" style="1"/>
    <col min="2" max="2" width="13.5" style="1" customWidth="1"/>
    <col min="3" max="3" width="13.33203125" style="1" customWidth="1"/>
    <col min="4" max="27" width="12.5" style="1"/>
    <col min="28" max="28" width="18.83203125" style="1" bestFit="1" customWidth="1"/>
    <col min="29" max="16384" width="12.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Dr.hammad</cp:lastModifiedBy>
  <cp:lastPrinted>2021-10-28T21:21:15Z</cp:lastPrinted>
  <dcterms:created xsi:type="dcterms:W3CDTF">2020-04-21T12:00:06Z</dcterms:created>
  <dcterms:modified xsi:type="dcterms:W3CDTF">2024-10-07T19:21:52Z</dcterms:modified>
</cp:coreProperties>
</file>